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3431"/>
  <x:bookViews>
    <x:workbookView xWindow="0" yWindow="0" windowWidth="17310" windowHeight="11385" tabRatio="788" activeTab="3"/>
  </x:bookViews>
  <x:sheets>
    <x:sheet name="세입부(법인)" sheetId="1" r:id="rId4"/>
    <x:sheet name="세출부(법인)" sheetId="2" r:id="rId5"/>
    <x:sheet name="세입부(수익사업)" sheetId="3" r:id="rId6"/>
    <x:sheet name="세출부(수익사업)" sheetId="4" r:id="rId7"/>
    <x:sheet name="Sheet1" sheetId="5" r:id="rId8"/>
    <x:sheet name="Sheet5" sheetId="6" r:id="rId9"/>
  </x:sheets>
  <x:definedNames>
    <x:definedName name="_xlnm.Print_Area" localSheetId="0">'세입부(법인)'!$A$1:$H$20</x:definedName>
    <x:definedName name="_xlnm.Print_Area" localSheetId="1">'세출부(법인)'!$A$1:$H$26</x:definedName>
    <x:definedName name="_xlnm.Print_Titles" localSheetId="0">'세입부(법인)'!$4:$5</x:definedName>
    <x:definedName name="_xlnm.Print_Titles" localSheetId="1">'세출부(법인)'!$4:$5</x:definedName>
    <x:definedName name="_xlnm.Print_Titles" localSheetId="3">'세출부(수익사업)'!$4:$5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<x:sst xmlns:r="http://schemas.openxmlformats.org/officeDocument/2006/relationships" xmlns:c="http://schemas.openxmlformats.org/drawingml/2006/chart" xmlns:x="http://schemas.openxmlformats.org/spreadsheetml/2006/main" count="184" uniqueCount="86">
  <x:si>
    <x:t>수안동점포 임대료 
월500,000*12월=6,000,000</x:t>
  </x:si>
  <x:si>
    <x:t>성애원   17,300,000(수1,500+후15,800)
일시보호소  200,000</x:t>
  </x:si>
  <x:si>
    <x:t xml:space="preserve">정기이사회 1회*300,000=300,000 
임시이사회 6회*300,000=1,800,000
기타                   900,000
계                   3,000,000      </x:t>
  </x:si>
  <x:si>
    <x:t xml:space="preserve">2018년도 성애원(법인) 세입·세출예산(안) </x:t>
  </x:si>
  <x:si>
    <x:t>수익사업 관련 차량비</x:t>
  </x:si>
  <x:si>
    <x:t>다른 회계로
전출금</x:t>
  </x:si>
  <x:si>
    <x:t>수익사업 관련 수수료</x:t>
  </x:si>
  <x:si>
    <x:t>(단위 : 원)</x:t>
  </x:si>
  <x:si>
    <x:t>항        목</x:t>
  </x:si>
  <x:si>
    <x:t>합      계</x:t>
  </x:si>
  <x:si>
    <x:t>법인운영 관련 경비</x:t>
  </x:si>
  <x:si>
    <x:t>▲7,170,000</x:t>
  </x:si>
  <x:si>
    <x:t>예비비 및 기타</x:t>
  </x:si>
  <x:si>
    <x:t>비         교</x:t>
  </x:si>
  <x:si>
    <x:t>보증금 이자수입
임대료수입통장 이자수입</x:t>
  </x:si>
  <x:si>
    <x:t>회의소집공문 우편료
기타 법인업무 우편료</x:t>
  </x:si>
  <x:si>
    <x:t>수안동 점포재산세
기타 법인관련 제세공과금</x:t>
  </x:si>
  <x:si>
    <x:t>월250,000*12월=3,000,000</x:t>
  </x:si>
  <x:si>
    <x:t>후원금통장이월금  30,000,000</x:t>
  </x:si>
  <x:si>
    <x:t>전년도</x:t>
  </x:si>
  <x:si>
    <x:t>전입금</x:t>
  </x:si>
  <x:si>
    <x:t>감</x:t>
  </x:si>
  <x:si>
    <x:t>사무비</x:t>
  </x:si>
  <x:si>
    <x:t>목</x:t>
  </x:si>
  <x:si>
    <x:t xml:space="preserve">항 </x:t>
  </x:si>
  <x:si>
    <x:t>잡지출</x:t>
  </x:si>
  <x:si>
    <x:t>증</x:t>
  </x:si>
  <x:si>
    <x:t>잡수입</x:t>
  </x:si>
  <x:si>
    <x:t>운영비</x:t>
  </x:si>
  <x:si>
    <x:t>예산액</x:t>
  </x:si>
  <x:si>
    <x:t>예비비</x:t>
  </x:si>
  <x:si>
    <x:t>전출금</x:t>
  </x:si>
  <x:si>
    <x:t>관</x:t>
  </x:si>
  <x:si>
    <x:t>여비</x:t>
  </x:si>
  <x:si>
    <x:t>차량비</x:t>
  </x:si>
  <x:si>
    <x:t>이월금</x:t>
  </x:si>
  <x:si>
    <x:t>증감액</x:t>
  </x:si>
  <x:si>
    <x:t>회의비</x:t>
  </x:si>
  <x:si>
    <x:t>합계</x:t>
  </x:si>
  <x:si>
    <x:t>전년도 대비 17.8% 증액</x:t>
  </x:si>
  <x:si>
    <x:t>수익사업 관련 출장교통비</x:t>
  </x:si>
  <x:si>
    <x:t>수익사업 회계로부터 전입금</x:t>
  </x:si>
  <x:si>
    <x:t>다른 회계로
부터의 전입금</x:t>
  </x:si>
  <x:si>
    <x:t>성애원 법인 회계로 전출</x:t>
  </x:si>
  <x:si>
    <x:t>법인내 임직원 출장교통비</x:t>
  </x:si>
  <x:si>
    <x:t xml:space="preserve">비         교 </x:t>
  </x:si>
  <x:si>
    <x:t>차량유류대 및 점검수리비</x:t>
  </x:si>
  <x:si>
    <x:t>전년도 대비 3.85% 증액</x:t>
  </x:si>
  <x:si>
    <x:t>기관운영비</x:t>
  </x:si>
  <x:si>
    <x:t>후원금수입</x:t>
  </x:si>
  <x:si>
    <x:t>업무추진비</x:t>
  </x:si>
  <x:si>
    <x:t>세 출 부</x:t>
  </x:si>
  <x:si>
    <x:t>세 입 부</x:t>
  </x:si>
  <x:si>
    <x:t>제세공과금</x:t>
  </x:si>
  <x:si>
    <x:t>공공요금</x:t>
  </x:si>
  <x:si>
    <x:t>산 출 기 초</x:t>
  </x:si>
  <x:si>
    <x:t>예 산 액</x:t>
  </x:si>
  <x:si>
    <x:t>전년도이월금</x:t>
  </x:si>
  <x:si>
    <x:t>합    계</x:t>
  </x:si>
  <x:si>
    <x:t>(단위:천원)</x:t>
  </x:si>
  <x:si>
    <x:t>과     목</x:t>
  </x:si>
  <x:si>
    <x:t>직책보조비</x:t>
  </x:si>
  <x:si>
    <x:t>당초예산</x:t>
  </x:si>
  <x:si>
    <x:t>예산총괄표</x:t>
  </x:si>
  <x:si>
    <x:t>기본재산수입</x:t>
  </x:si>
  <x:si>
    <x:t>후원금 수입</x:t>
  </x:si>
  <x:si>
    <x:t>성애원(법인)</x:t>
  </x:si>
  <x:si>
    <x:t>법인관련업무</x:t>
  </x:si>
  <x:si>
    <x:t>산출기초</x:t>
  </x:si>
  <x:si>
    <x:t>시설전출금</x:t>
  </x:si>
  <x:si>
    <x:t>임대료수입</x:t>
  </x:si>
  <x:si>
    <x:t>이자수입</x:t>
  </x:si>
  <x:si>
    <x:t>추경예산</x:t>
  </x:si>
  <x:si>
    <x:t>수용비및수수료</x:t>
  </x:si>
  <x:si>
    <x:t>비지정후원금</x:t>
  </x:si>
  <x:si>
    <x:t>지정후원금</x:t>
  </x:si>
  <x:si>
    <x:t>기타 수익사업 관련 업무 우편료등</x:t>
  </x:si>
  <x:si>
    <x:t>수익사업통장이월금 9,100,000</x:t>
  </x:si>
  <x:si>
    <x:t>세                출</x:t>
  </x:si>
  <x:si>
    <x:t>세                입</x:t>
  </x:si>
  <x:si>
    <x:t>수익사업수익</x:t>
  </x:si>
  <x:si>
    <x:t>당해년도</x:t>
  </x:si>
  <x:si>
    <x:t>사업수익</x:t>
  </x:si>
  <x:si>
    <x:t xml:space="preserve">2018년도 성애원(수익사업) 세입·세출예산(안) </x:t>
  </x:si>
  <x:si>
    <x:r>
      <x:rPr>
        <x:rFont val="바탕체"/>
        <x:sz val="9"/>
        <x:color rgb="ffff0000"/>
        <x:b val="1"/>
      </x:rPr>
      <x:t xml:space="preserve">법인 및 수익사업 회계분리
</x:t>
    </x:r>
    <x:r>
      <x:rPr>
        <x:rFont val="바탕체"/>
        <x:sz val="9"/>
        <x:color rgb="ff000000"/>
        <x:b val="1"/>
      </x:rPr>
      <x:t>전년도 대비 17.8% 증액</x:t>
    </x:r>
  </x:si>
  <x:si>
    <x:r>
      <x:rPr>
        <x:rFont val="바탕체"/>
        <x:sz val="9"/>
        <x:color rgb="ffff0000"/>
        <x:b val="1"/>
      </x:rPr>
      <x:t xml:space="preserve">법인 및 수익사업 회계분리
</x:t>
    </x:r>
    <x:r>
      <x:rPr>
        <x:rFont val="바탕체"/>
        <x:sz val="9"/>
        <x:color rgb="ff000000"/>
        <x:b val="1"/>
      </x:rPr>
      <x:t>전년도 대비 3.85% 증액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</x:si>
</x:sst>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3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</x:fills>
  <x:borders count="31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rgb="ff000000"/>
      </x:left>
      <x:right>
        <x:color rgb="ff000000"/>
      </x:right>
      <x:top>
        <x:color rgb="ff000000"/>
      </x:top>
      <x:bottom style="double">
        <x:color rgb="ffff9900"/>
      </x:bottom>
    </x:border>
    <x:border>
      <x:left>
        <x:color rgb="ff000000"/>
      </x:left>
      <x:right>
        <x:color rgb="ff000000"/>
      </x:right>
      <x:top style="thin">
        <x:color rgb="ff333399"/>
      </x:top>
      <x:bottom style="double">
        <x:color rgb="ff3333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3333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c0c0c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>
        <x:color rgb="ff000000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ck">
        <x:color indexed="64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 style="thick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ck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ck">
        <x:color indexed="64"/>
      </x:bottom>
    </x:border>
    <x:border>
      <x:left style="thick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double">
        <x:color indexed="64"/>
      </x:bottom>
    </x:border>
    <x:border>
      <x:left style="thick">
        <x:color indexed="64"/>
      </x:left>
      <x:right>
        <x:color rgb="ff000000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>
        <x:color rgb="ff000000"/>
      </x:right>
      <x:top style="thin">
        <x:color indexed="64"/>
      </x:top>
      <x:bottom style="thick">
        <x:color indexed="64"/>
      </x:bottom>
    </x:border>
    <x:border>
      <x:left style="thick">
        <x:color indexed="64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>
        <x:color rgb="ff000000"/>
      </x:bottom>
    </x:border>
  </x:borders>
  <x:cellStyleXfs count="6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6" fillId="2" borderId="0" applyNumberFormat="1" applyBorder="1" applyAlignment="1" applyProtection="1">
      <x:alignment horizontal="general" vertical="center"/>
    </x:xf>
    <x:xf numFmtId="0" fontId="6" fillId="3" borderId="0" applyNumberFormat="1" applyBorder="1" applyAlignment="1" applyProtection="1">
      <x:alignment horizontal="general" vertical="center"/>
    </x:xf>
    <x:xf numFmtId="0" fontId="6" fillId="4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6" borderId="0" applyNumberFormat="1" applyBorder="1" applyAlignment="1" applyProtection="1">
      <x:alignment horizontal="general" vertical="center"/>
    </x:xf>
    <x:xf numFmtId="0" fontId="6" fillId="7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9" borderId="0" applyNumberFormat="1" applyBorder="1" applyAlignment="1" applyProtection="1">
      <x:alignment horizontal="general" vertical="center"/>
    </x:xf>
    <x:xf numFmtId="0" fontId="6" fillId="10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11" borderId="0" applyNumberFormat="1" applyBorder="1" applyAlignment="1" applyProtection="1">
      <x:alignment horizontal="general" vertical="center"/>
    </x:xf>
    <x:xf numFmtId="0" fontId="7" fillId="12" borderId="0" applyNumberFormat="1" applyBorder="1" applyAlignment="1" applyProtection="1">
      <x:alignment horizontal="general" vertical="center"/>
    </x:xf>
    <x:xf numFmtId="0" fontId="7" fillId="9" borderId="0" applyNumberFormat="1" applyBorder="1" applyAlignment="1" applyProtection="1">
      <x:alignment horizontal="general" vertical="center"/>
    </x:xf>
    <x:xf numFmtId="0" fontId="7" fillId="10" borderId="0" applyNumberFormat="1" applyBorder="1" applyAlignment="1" applyProtection="1">
      <x:alignment horizontal="general" vertical="center"/>
    </x:xf>
    <x:xf numFmtId="0" fontId="7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5" borderId="0" applyNumberFormat="1" applyBorder="1" applyAlignment="1" applyProtection="1">
      <x:alignment horizontal="general" vertical="center"/>
    </x:xf>
    <x:xf numFmtId="0" fontId="7" fillId="16" borderId="0" applyNumberFormat="1" applyBorder="1" applyAlignment="1" applyProtection="1">
      <x:alignment horizontal="general" vertical="center"/>
    </x:xf>
    <x:xf numFmtId="0" fontId="7" fillId="17" borderId="0" applyNumberFormat="1" applyBorder="1" applyAlignment="1" applyProtection="1">
      <x:alignment horizontal="general" vertical="center"/>
    </x:xf>
    <x:xf numFmtId="0" fontId="7" fillId="18" borderId="0" applyNumberFormat="1" applyBorder="1" applyAlignment="1" applyProtection="1">
      <x:alignment horizontal="general" vertical="center"/>
    </x:xf>
    <x:xf numFmtId="0" fontId="7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9" borderId="0" applyNumberFormat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9" fillId="20" borderId="1" applyNumberFormat="1" applyAlignment="1" applyProtection="1">
      <x:alignment horizontal="general" vertical="center"/>
    </x:xf>
    <x:xf numFmtId="0" fontId="10" fillId="3" borderId="0" applyNumberFormat="1" applyBorder="1" applyAlignment="1" applyProtection="1">
      <x:alignment horizontal="general" vertical="center"/>
    </x:xf>
    <x:xf numFmtId="0" fontId="0" fillId="21" borderId="2" applyNumberFormat="1" applyFont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0" fontId="11" fillId="22" borderId="0" applyNumberFormat="1" applyBorder="1" applyAlignment="1" applyProtection="1">
      <x:alignment horizontal="general" vertical="center"/>
    </x:xf>
    <x:xf numFmtId="0" fontId="12" fillId="0" borderId="0" applyNumberFormat="1" applyFill="1" applyBorder="1" applyAlignment="1" applyProtection="1">
      <x:alignment horizontal="general" vertical="center"/>
    </x:xf>
    <x:xf numFmtId="0" fontId="13" fillId="23" borderId="3" applyNumberFormat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14" fillId="0" borderId="4" applyNumberFormat="1" applyFill="1" applyAlignment="1" applyProtection="1">
      <x:alignment horizontal="general" vertical="center"/>
    </x:xf>
    <x:xf numFmtId="0" fontId="15" fillId="0" borderId="5" applyNumberFormat="1" applyFill="1" applyAlignment="1" applyProtection="1">
      <x:alignment horizontal="general" vertical="center"/>
    </x:xf>
    <x:xf numFmtId="0" fontId="16" fillId="7" borderId="1" applyNumberFormat="1" applyAlignment="1" applyProtection="1">
      <x:alignment horizontal="general" vertical="center"/>
    </x:xf>
    <x:xf numFmtId="0" fontId="17" fillId="0" borderId="0" applyNumberFormat="1" applyFill="1" applyBorder="1" applyAlignment="1" applyProtection="1">
      <x:alignment horizontal="general" vertical="center"/>
    </x:xf>
    <x:xf numFmtId="0" fontId="18" fillId="0" borderId="6" applyNumberFormat="1" applyFill="1" applyAlignment="1" applyProtection="1">
      <x:alignment horizontal="general" vertical="center"/>
    </x:xf>
    <x:xf numFmtId="0" fontId="19" fillId="0" borderId="7" applyNumberFormat="1" applyFill="1" applyAlignment="1" applyProtection="1">
      <x:alignment horizontal="general" vertical="center"/>
    </x:xf>
    <x:xf numFmtId="0" fontId="20" fillId="0" borderId="8" applyNumberFormat="1" applyFill="1" applyAlignment="1" applyProtection="1">
      <x:alignment horizontal="general" vertical="center"/>
    </x:xf>
    <x:xf numFmtId="0" fontId="20" fillId="0" borderId="0" applyNumberFormat="1" applyFill="1" applyBorder="1" applyAlignment="1" applyProtection="1">
      <x:alignment horizontal="general" vertical="center"/>
    </x:xf>
    <x:xf numFmtId="0" fontId="21" fillId="4" borderId="0" applyNumberFormat="1" applyBorder="1" applyAlignment="1" applyProtection="1">
      <x:alignment horizontal="general" vertical="center"/>
    </x:xf>
    <x:xf numFmtId="0" fontId="22" fillId="20" borderId="9" applyNumberFormat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39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24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4" borderId="0" xfId="0" applyNumberFormat="1" applyFont="1" applyFill="1" applyAlignment="1">
          <x:alignment horizontal="center" vertical="center"/>
        </x:xf>
      </mc:Fallback>
    </mc:AlternateContent>
    <x:xf numFmtId="41" fontId="24" fillId="0" borderId="0" xfId="48" applyNumberFormat="1" applyFont="1">
      <x:alignment horizontal="general" vertical="center"/>
    </x:xf>
    <x:xf numFmtId="0" fontId="24" fillId="0" borderId="0" xfId="0" applyNumberFormat="1" applyFont="1" applyFill="1">
      <x:alignment horizontal="general" vertical="center"/>
    </x:xf>
    <x:xf numFmtId="0" fontId="25" fillId="0" borderId="0" xfId="0" applyNumberFormat="1" applyFont="1">
      <x:alignment horizontal="general" vertical="center"/>
    </x:xf>
    <x:xf numFmtId="0" fontId="24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2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right" vertical="center"/>
        </x:xf>
      </mc:Fallback>
    </mc:AlternateContent>
    <x:xf numFmtId="0" fontId="2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Alignment="1">
          <x:alignment horizontal="center" vertical="center"/>
        </x:xf>
      </mc:Fallback>
    </mc:AlternateContent>
    <x:xf numFmtId="41" fontId="25" fillId="0" borderId="0" xfId="0" applyNumberFormat="1" applyFont="1">
      <x:alignment horizontal="general" vertical="center"/>
    </x:xf>
    <x:xf numFmtId="41" fontId="24" fillId="0" borderId="0" xfId="0" applyNumberFormat="1" applyFont="1">
      <x:alignment horizontal="general" vertical="center"/>
    </x:xf>
    <x:xf numFmtId="41" fontId="25" fillId="0" borderId="0" xfId="48" applyNumberFormat="1" applyFont="1">
      <x:alignment horizontal="general" vertical="center"/>
    </x:xf>
    <x:xf numFmtId="41" fontId="24" fillId="0" borderId="0" xfId="48" applyNumberFormat="1" applyFont="1">
      <x:alignment horizontal="general" vertical="center"/>
    </x:xf>
    <x:xf numFmtId="41" fontId="27" fillId="0" borderId="0" xfId="0" applyNumberFormat="1" applyFon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 wrapText="1"/>
        </x:xf>
      </mc:Fallback>
    </mc:AlternateContent>
    <x:xf numFmtId="0" fontId="2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3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3" xfId="48" applyNumberFormat="1" applyFont="1" applyFill="1" applyBorder="1" applyAlignment="1" applyProtection="1">
          <x:alignment horizontal="center" vertical="center"/>
        </x:xf>
      </mc:Fallback>
    </mc:AlternateContent>
    <x:xf numFmtId="0" fontId="28" fillId="0" borderId="1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16" xfId="48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16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6" xfId="48" applyNumberFormat="1" applyFont="1" applyFill="1" applyBorder="1" applyAlignment="1" applyProtection="1">
          <x:alignment horizontal="center" vertical="center"/>
        </x:xf>
      </mc:Fallback>
    </mc:AlternateContent>
    <x:xf numFmtId="0" fontId="29" fillId="0" borderId="1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24" fillId="0" borderId="10" xfId="48" applyNumberFormat="1" applyFont="1" applyFill="1" applyBorder="1" applyAlignment="1" applyProtection="1">
      <x:alignment horizontal="left" vertical="center"/>
    </x:xf>
    <x:xf numFmtId="0" fontId="25" fillId="0" borderId="17" xfId="0" applyNumberFormat="1" applyFont="1" applyFill="1" applyBorder="1" applyAlignment="1" applyProtection="1">
      <x:alignment horizontal="general" vertical="center"/>
    </x:xf>
    <x:xf numFmtId="0" fontId="29" fillId="0" borderId="1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2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0" xfId="0" applyNumberFormat="1" applyFont="1" applyFill="1" applyBorder="1" applyAlignment="1" applyProtection="1">
          <x:alignment horizontal="center" vertical="center"/>
        </x:xf>
      </mc:Fallback>
    </mc:AlternateContent>
    <x:xf numFmtId="3" fontId="29" fillId="0" borderId="17" xfId="0" applyNumberFormat="1" applyFont="1" applyFill="1" applyBorder="1" applyAlignment="1" applyProtection="1">
      <x:alignment horizontal="left" vertical="center" wrapText="1"/>
    </x:xf>
    <x:xf numFmtId="41" fontId="24" fillId="24" borderId="16" xfId="48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10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48" applyNumberFormat="1" applyFont="1" applyFill="1" applyBorder="1" applyAlignment="1" applyProtection="1">
          <x:alignment horizontal="center" vertical="center"/>
        </x:xf>
      </mc:Fallback>
    </mc:AlternateContent>
    <x:xf numFmtId="3" fontId="29" fillId="0" borderId="17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24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8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19" xfId="48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19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9" xfId="48" applyNumberFormat="1" applyFont="1" applyFill="1" applyBorder="1" applyAlignment="1" applyProtection="1">
          <x:alignment horizontal="center" vertical="center"/>
        </x:xf>
      </mc:Fallback>
    </mc:AlternateContent>
    <x:xf numFmtId="0" fontId="29" fillId="0" borderId="2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24" fillId="0" borderId="12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2" xfId="48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3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3" xfId="48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13" xfId="0" applyNumberFormat="1" applyFont="1" applyFill="1" applyBorder="1" applyAlignment="1" applyProtection="1">
      <x:alignment horizontal="general" vertical="center"/>
    </x:xf>
    <x:xf numFmtId="41" fontId="24" fillId="0" borderId="16" xfId="0" applyNumberFormat="1" applyFont="1" applyFill="1" applyBorder="1" applyAlignment="1" applyProtection="1">
      <x:alignment horizontal="general" vertical="center"/>
    </x:xf>
    <x:xf numFmtId="0" fontId="29" fillId="0" borderId="1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24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0" xfId="48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0" xfId="48" applyNumberFormat="1" applyFont="1" applyFill="1" applyBorder="1" applyAlignment="1" applyProtection="1">
          <x:alignment horizontal="right" vertical="center" wrapText="1"/>
        </x:xf>
      </mc:Fallback>
    </mc:AlternateContent>
    <x:xf numFmtId="0" fontId="24" fillId="0" borderId="1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24" borderId="16" xfId="48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6" xfId="48" applyNumberFormat="1" applyFont="1" applyFill="1" applyBorder="1" applyAlignment="1" applyProtection="1">
          <x:alignment horizontal="right" vertical="center" wrapText="1"/>
        </x:xf>
      </mc:Fallback>
    </mc:AlternateContent>
    <x:xf numFmtId="0" fontId="29" fillId="0" borderId="17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24" fillId="24" borderId="10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0" xfId="48" applyNumberFormat="1" applyFont="1" applyFill="1" applyBorder="1" applyAlignment="1" applyProtection="1">
          <x:alignment horizontal="center" vertical="center"/>
        </x:xf>
      </mc:Fallback>
    </mc:AlternateContent>
    <x:xf numFmtId="0" fontId="29" fillId="0" borderId="17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8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1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23" xfId="0" applyNumberFormat="1" applyFont="1" applyFill="1" applyBorder="1" applyAlignment="1" applyProtection="1">
      <x:alignment horizontal="general" vertical="center"/>
    </x:xf>
    <x:xf numFmtId="0" fontId="29" fillId="0" borderId="24" xfId="0" applyNumberFormat="1" applyFont="1" applyFill="1" applyBorder="1" applyAlignment="1" applyProtection="1">
      <x:alignment horizontal="left" vertical="center" wrapText="1"/>
    </x:xf>
    <x:xf numFmtId="41" fontId="24" fillId="0" borderId="18" xfId="0" applyNumberFormat="1" applyFont="1" applyFill="1" applyBorder="1" applyAlignment="1" applyProtection="1">
      <x:alignment horizontal="general" vertical="center"/>
    </x:xf>
    <x:xf numFmtId="0" fontId="29" fillId="0" borderId="2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3" fillId="24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4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23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23" xfId="48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3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3" xfId="48" applyNumberFormat="1" applyFont="1" applyFill="1" applyBorder="1" applyAlignment="1" applyProtection="1">
          <x:alignment horizontal="center" vertical="center"/>
        </x:xf>
      </mc:Fallback>
    </mc:AlternateContent>
    <x:xf numFmtId="0" fontId="28" fillId="0" borderId="1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16" xfId="48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16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6" xfId="48" applyNumberFormat="1" applyFont="1" applyFill="1" applyBorder="1" applyAlignment="1" applyProtection="1">
          <x:alignment horizontal="center" vertical="center"/>
        </x:xf>
      </mc:Fallback>
    </mc:AlternateContent>
    <x:xf numFmtId="0" fontId="29" fillId="0" borderId="1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0" xfId="0" applyNumberFormat="1" applyFont="1" applyFill="1" applyBorder="1" applyAlignment="1" applyProtection="1">
          <x:alignment horizontal="center" vertical="center"/>
        </x:xf>
      </mc:Fallback>
    </mc:AlternateContent>
    <x:xf numFmtId="3" fontId="29" fillId="0" borderId="1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2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5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24" borderId="16" xfId="48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10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48" applyNumberFormat="1" applyFont="1" applyFill="1" applyBorder="1" applyAlignment="1" applyProtection="1">
          <x:alignment horizontal="center" vertical="center"/>
        </x:xf>
      </mc:Fallback>
    </mc:AlternateContent>
    <x:xf numFmtId="3" fontId="29" fillId="0" borderId="17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24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8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19" xfId="48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19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9" xfId="48" applyNumberFormat="1" applyFont="1" applyFill="1" applyBorder="1" applyAlignment="1" applyProtection="1">
          <x:alignment horizontal="center" vertical="center"/>
        </x:xf>
      </mc:Fallback>
    </mc:AlternateContent>
    <x:xf numFmtId="0" fontId="29" fillId="0" borderId="2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24" fillId="0" borderId="23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23" xfId="48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2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2" xfId="48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4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3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3" xfId="48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13" xfId="0" applyNumberFormat="1" applyFont="1" applyFill="1" applyBorder="1" applyAlignment="1" applyProtection="1">
      <x:alignment horizontal="general" vertical="center"/>
    </x:xf>
    <x:xf numFmtId="41" fontId="24" fillId="0" borderId="16" xfId="0" applyNumberFormat="1" applyFont="1" applyFill="1" applyBorder="1" applyAlignment="1" applyProtection="1">
      <x:alignment horizontal="general" vertical="center"/>
    </x:xf>
    <x:xf numFmtId="0" fontId="29" fillId="0" borderId="1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24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0" xfId="48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0" xfId="48" applyNumberFormat="1" applyFont="1" applyFill="1" applyBorder="1" applyAlignment="1" applyProtection="1">
          <x:alignment horizontal="right" vertical="center" wrapText="1"/>
        </x:xf>
      </mc:Fallback>
    </mc:AlternateContent>
    <x:xf numFmtId="0" fontId="24" fillId="0" borderId="1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24" borderId="16" xfId="48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6" xfId="48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9" xfId="0" applyNumberFormat="1" applyFont="1" applyFill="1" applyBorder="1" applyAlignment="1" applyProtection="1">
          <x:alignment horizontal="center" vertical="center"/>
        </x:xf>
      </mc:Fallback>
    </mc:AlternateContent>
    <x:xf numFmtId="0" fontId="29" fillId="0" borderId="17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0" xfId="48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0" xfId="48" applyNumberFormat="1" applyFont="1" applyFill="1" applyBorder="1" applyAlignment="1" applyProtection="1">
          <x:alignment horizontal="center" vertical="center"/>
        </x:xf>
      </mc:Fallback>
    </mc:AlternateContent>
    <x:xf numFmtId="0" fontId="29" fillId="0" borderId="17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19" xfId="0" applyNumberFormat="1" applyFont="1" applyFill="1" applyBorder="1" applyAlignment="1" applyProtection="1">
      <x:alignment horizontal="general" vertical="center"/>
    </x:xf>
    <x:xf numFmtId="0" fontId="29" fillId="0" borderId="20" xfId="0" applyNumberFormat="1" applyFont="1" applyFill="1" applyBorder="1" applyAlignment="1" applyProtection="1">
      <x:alignment horizontal="left" vertical="center"/>
    </x:xf>
  </x:cellXfs>
  <x:cellStyles count="47">
    <x:cellStyle name="20% - 강조색1" xfId="15"/>
    <x:cellStyle name="20% - 강조색2" xfId="16"/>
    <x:cellStyle name="20% - 강조색3" xfId="17"/>
    <x:cellStyle name="20% - 강조색4" xfId="18"/>
    <x:cellStyle name="20% - 강조색5" xfId="19"/>
    <x:cellStyle name="20% - 강조색6" xfId="20"/>
    <x:cellStyle name="40% - 강조색1" xfId="21"/>
    <x:cellStyle name="40% - 강조색2" xfId="22"/>
    <x:cellStyle name="40% - 강조색3" xfId="23"/>
    <x:cellStyle name="40% - 강조색4" xfId="24"/>
    <x:cellStyle name="40% - 강조색5" xfId="25"/>
    <x:cellStyle name="40% - 강조색6" xfId="26"/>
    <x:cellStyle name="60% - 강조색1" xfId="27"/>
    <x:cellStyle name="60% - 강조색2" xfId="28"/>
    <x:cellStyle name="60% - 강조색3" xfId="29"/>
    <x:cellStyle name="60% - 강조색4" xfId="30"/>
    <x:cellStyle name="60% - 강조색5" xfId="31"/>
    <x:cellStyle name="60% - 강조색6" xfId="32"/>
    <x:cellStyle name="강조색1" xfId="33"/>
    <x:cellStyle name="강조색2" xfId="34"/>
    <x:cellStyle name="강조색3" xfId="35"/>
    <x:cellStyle name="강조색4" xfId="36"/>
    <x:cellStyle name="강조색5" xfId="37"/>
    <x:cellStyle name="강조색6" xfId="38"/>
    <x:cellStyle name="경고문" xfId="39"/>
    <x:cellStyle name="계산" xfId="40"/>
    <x:cellStyle name="나쁨" xfId="41"/>
    <x:cellStyle name="메모" xfId="42"/>
    <x:cellStyle xfId="43" builtinId="5"/>
    <x:cellStyle name="보통" xfId="44"/>
    <x:cellStyle name="설명 텍스트" xfId="45"/>
    <x:cellStyle name="셀 확인" xfId="46"/>
    <x:cellStyle xfId="47" builtinId="3"/>
    <x:cellStyle xfId="48" builtinId="6"/>
    <x:cellStyle name="연결된 셀" xfId="49"/>
    <x:cellStyle name="요약" xfId="50"/>
    <x:cellStyle name="입력" xfId="51"/>
    <x:cellStyle name="제목" xfId="52"/>
    <x:cellStyle name="제목 1" xfId="53"/>
    <x:cellStyle name="제목 2" xfId="54"/>
    <x:cellStyle name="제목 3" xfId="55"/>
    <x:cellStyle name="제목 4" xfId="56"/>
    <x:cellStyle name="좋음" xfId="57"/>
    <x:cellStyle name="출력" xfId="58"/>
    <x:cellStyle xfId="59" builtinId="4"/>
    <x:cellStyle xfId="60" builtinId="7"/>
    <x:cellStyle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opLeftCell="A1" zoomScaleNormal="100" workbookViewId="0">
      <x:selection activeCell="G18" activeCellId="0" sqref="G18:G18"/>
    </x:sheetView>
  </x:sheetViews>
  <x:sheetFormatPr defaultColWidth="8.88671875" defaultRowHeight="13.35"/>
  <x:cols>
    <x:col min="1" max="2" width="13.77734375" style="4" customWidth="1"/>
    <x:col min="3" max="3" width="13.77734375" style="11" customWidth="1"/>
    <x:col min="4" max="7" width="13.21875" style="4" customWidth="1"/>
    <x:col min="8" max="8" width="23.33203125" style="4" customWidth="1"/>
    <x:col min="9" max="9" width="8.88671875" style="4"/>
    <x:col min="10" max="10" width="14.109375" style="4" bestFit="1" customWidth="1"/>
    <x:col min="11" max="16384" width="8.88671875" style="4"/>
  </x:cols>
  <x:sheetData>
    <x:row r="1" spans="1:8" ht="25.25">
      <x:c r="A1" s="65" t="s">
        <x:v>3</x:v>
      </x:c>
      <x:c r="B1" s="65"/>
      <x:c r="C1" s="65"/>
      <x:c r="D1" s="65"/>
      <x:c r="E1" s="65"/>
      <x:c r="F1" s="65"/>
      <x:c r="G1" s="65"/>
      <x:c r="H1" s="65"/>
    </x:row>
    <x:row r="2" spans="1:8" ht="18" customHeight="1">
      <x:c r="A2" s="1"/>
      <x:c r="B2" s="1"/>
      <x:c r="C2" s="1"/>
      <x:c r="D2" s="1"/>
      <x:c r="E2" s="1"/>
      <x:c r="F2" s="1"/>
      <x:c r="G2" s="1"/>
      <x:c r="H2" s="1"/>
    </x:row>
    <x:row r="3" spans="1:8" s="7" customFormat="1" ht="14.449999999999999">
      <x:c r="A3" s="20" t="s">
        <x:v>52</x:v>
      </x:c>
      <x:c r="G3" s="8"/>
      <x:c r="H3" s="9" t="s">
        <x:v>59</x:v>
      </x:c>
    </x:row>
    <x:row r="4" spans="1:8" ht="27" customHeight="1">
      <x:c r="A4" s="66" t="s">
        <x:v>60</x:v>
      </x:c>
      <x:c r="B4" s="67"/>
      <x:c r="C4" s="67"/>
      <x:c r="D4" s="71" t="s">
        <x:v>56</x:v>
      </x:c>
      <x:c r="E4" s="71"/>
      <x:c r="F4" s="67" t="s">
        <x:v>45</x:v>
      </x:c>
      <x:c r="G4" s="67"/>
      <x:c r="H4" s="68" t="s">
        <x:v>68</x:v>
      </x:c>
    </x:row>
    <x:row r="5" spans="1:8" ht="27" customHeight="1">
      <x:c r="A5" s="21" t="s">
        <x:v>32</x:v>
      </x:c>
      <x:c r="B5" s="22" t="s">
        <x:v>24</x:v>
      </x:c>
      <x:c r="C5" s="22" t="s">
        <x:v>23</x:v>
      </x:c>
      <x:c r="D5" s="22" t="s">
        <x:v>19</x:v>
      </x:c>
      <x:c r="E5" s="22" t="s">
        <x:v>81</x:v>
      </x:c>
      <x:c r="F5" s="22" t="s">
        <x:v>26</x:v>
      </x:c>
      <x:c r="G5" s="22" t="s">
        <x:v>21</x:v>
      </x:c>
      <x:c r="H5" s="69"/>
    </x:row>
    <x:row r="6" spans="1:8" ht="24.75" customHeight="1">
      <x:c r="A6" s="78" t="s">
        <x:v>58</x:v>
      </x:c>
      <x:c r="B6" s="79"/>
      <x:c r="C6" s="79"/>
      <x:c r="D6" s="23">
        <x:f>D7+D10+D14+D17</x:f>
        <x:v>39925</x:v>
      </x:c>
      <x:c r="E6" s="23">
        <x:f>E7+E10+E14+E17</x:f>
        <x:v>47050</x:v>
      </x:c>
      <x:c r="F6" s="23">
        <x:f>E6-D6</x:f>
        <x:v>7125</x:v>
      </x:c>
      <x:c r="G6" s="23"/>
      <x:c r="H6" s="24" t="s">
        <x:v>84</x:v>
      </x:c>
    </x:row>
    <x:row r="7" spans="1:8" ht="24.75" customHeight="1">
      <x:c r="A7" s="25" t="s">
        <x:v>20</x:v>
      </x:c>
      <x:c r="B7" s="26"/>
      <x:c r="C7" s="26"/>
      <x:c r="D7" s="27">
        <x:v>6000</x:v>
      </x:c>
      <x:c r="E7" s="27">
        <x:v>6000</x:v>
      </x:c>
      <x:c r="F7" s="28"/>
      <x:c r="G7" s="28"/>
      <x:c r="H7" s="29"/>
    </x:row>
    <x:row r="8" spans="1:8" ht="24.75" customHeight="1">
      <x:c r="A8" s="77"/>
      <x:c r="B8" s="26" t="s">
        <x:v>20</x:v>
      </x:c>
      <x:c r="C8" s="26"/>
      <x:c r="D8" s="27">
        <x:v>6000</x:v>
      </x:c>
      <x:c r="E8" s="27">
        <x:v>6000</x:v>
      </x:c>
      <x:c r="F8" s="28"/>
      <x:c r="G8" s="28"/>
      <x:c r="H8" s="29"/>
    </x:row>
    <x:row r="9" spans="1:8" ht="38.25" customHeight="1">
      <x:c r="A9" s="77"/>
      <x:c r="B9" s="26"/>
      <x:c r="C9" s="30" t="s">
        <x:v>42</x:v>
      </x:c>
      <x:c r="D9" s="27">
        <x:v>6000</x:v>
      </x:c>
      <x:c r="E9" s="27">
        <x:v>6000</x:v>
      </x:c>
      <x:c r="F9" s="28"/>
      <x:c r="G9" s="28"/>
      <x:c r="H9" s="29" t="s">
        <x:v>41</x:v>
      </x:c>
    </x:row>
    <x:row r="10" spans="1:8" ht="24.75" customHeight="1">
      <x:c r="A10" s="25" t="s">
        <x:v>49</x:v>
      </x:c>
      <x:c r="B10" s="26"/>
      <x:c r="C10" s="26"/>
      <x:c r="D10" s="31">
        <x:f>SUM(D12:D13)</x:f>
        <x:v>10500</x:v>
      </x:c>
      <x:c r="E10" s="31">
        <x:f>SUM(E12:E13)</x:f>
        <x:v>10500</x:v>
      </x:c>
      <x:c r="F10" s="28"/>
      <x:c r="G10" s="28"/>
      <x:c r="H10" s="32"/>
    </x:row>
    <x:row r="11" spans="1:8" ht="24.75" customHeight="1">
      <x:c r="A11" s="77"/>
      <x:c r="B11" s="26" t="s">
        <x:v>49</x:v>
      </x:c>
      <x:c r="C11" s="26"/>
      <x:c r="D11" s="31">
        <x:f>D12+D13</x:f>
        <x:v>10500</x:v>
      </x:c>
      <x:c r="E11" s="31">
        <x:f>E12+E13</x:f>
        <x:v>10500</x:v>
      </x:c>
      <x:c r="F11" s="28"/>
      <x:c r="G11" s="28"/>
      <x:c r="H11" s="32"/>
    </x:row>
    <x:row r="12" spans="1:8" ht="24.75" customHeight="1">
      <x:c r="A12" s="77"/>
      <x:c r="B12" s="70"/>
      <x:c r="C12" s="26" t="s">
        <x:v>75</x:v>
      </x:c>
      <x:c r="D12" s="27">
        <x:v>500</x:v>
      </x:c>
      <x:c r="E12" s="27">
        <x:v>500</x:v>
      </x:c>
      <x:c r="F12" s="28"/>
      <x:c r="G12" s="28"/>
      <x:c r="H12" s="29"/>
    </x:row>
    <x:row r="13" spans="1:8" ht="24.75" customHeight="1">
      <x:c r="A13" s="77"/>
      <x:c r="B13" s="70"/>
      <x:c r="C13" s="26" t="s">
        <x:v>74</x:v>
      </x:c>
      <x:c r="D13" s="27">
        <x:v>10000</x:v>
      </x:c>
      <x:c r="E13" s="27">
        <x:v>10000</x:v>
      </x:c>
      <x:c r="F13" s="28"/>
      <x:c r="G13" s="28"/>
      <x:c r="H13" s="33"/>
    </x:row>
    <x:row r="14" spans="1:8" ht="24.75" customHeight="1">
      <x:c r="A14" s="34" t="s">
        <x:v>35</x:v>
      </x:c>
      <x:c r="B14" s="35"/>
      <x:c r="C14" s="35"/>
      <x:c r="D14" s="27">
        <x:f>D15</x:f>
        <x:v>22875</x:v>
      </x:c>
      <x:c r="E14" s="27">
        <x:f>E15</x:f>
        <x:v>30000</x:v>
      </x:c>
      <x:c r="F14" s="28">
        <x:f>E14-D14</x:f>
        <x:v>7125</x:v>
      </x:c>
      <x:c r="G14" s="28"/>
      <x:c r="H14" s="36"/>
    </x:row>
    <x:row r="15" spans="1:8" ht="24.75" customHeight="1">
      <x:c r="A15" s="72"/>
      <x:c r="B15" s="35" t="s">
        <x:v>35</x:v>
      </x:c>
      <x:c r="C15" s="35"/>
      <x:c r="D15" s="27">
        <x:f>D16</x:f>
        <x:v>22875</x:v>
      </x:c>
      <x:c r="E15" s="27">
        <x:f>E16</x:f>
        <x:v>30000</x:v>
      </x:c>
      <x:c r="F15" s="28">
        <x:f>E15-D15</x:f>
        <x:v>7125</x:v>
      </x:c>
      <x:c r="G15" s="28"/>
      <x:c r="H15" s="36"/>
    </x:row>
    <x:row r="16" spans="1:8" ht="24.75" customHeight="1">
      <x:c r="A16" s="72"/>
      <x:c r="B16" s="35"/>
      <x:c r="C16" s="35" t="s">
        <x:v>57</x:v>
      </x:c>
      <x:c r="D16" s="37">
        <x:v>22875</x:v>
      </x:c>
      <x:c r="E16" s="37">
        <x:v>30000</x:v>
      </x:c>
      <x:c r="F16" s="28">
        <x:f>E16-D16</x:f>
        <x:v>7125</x:v>
      </x:c>
      <x:c r="G16" s="28"/>
      <x:c r="H16" s="36" t="s">
        <x:v>18</x:v>
      </x:c>
    </x:row>
    <x:row r="17" spans="1:10" ht="24.75" customHeight="1">
      <x:c r="A17" s="34" t="s">
        <x:v>27</x:v>
      </x:c>
      <x:c r="B17" s="35"/>
      <x:c r="C17" s="35"/>
      <x:c r="D17" s="38">
        <x:f>SUM(D19:D20)</x:f>
        <x:v>550</x:v>
      </x:c>
      <x:c r="E17" s="38">
        <x:f>SUM(E19:E20)</x:f>
        <x:v>550</x:v>
      </x:c>
      <x:c r="F17" s="28"/>
      <x:c r="G17" s="28"/>
      <x:c r="H17" s="39"/>
      <x:c r="J17" s="14"/>
    </x:row>
    <x:row r="18" spans="1:10" ht="24.75" customHeight="1">
      <x:c r="A18" s="75"/>
      <x:c r="B18" s="35" t="s">
        <x:v>27</x:v>
      </x:c>
      <x:c r="C18" s="35"/>
      <x:c r="D18" s="28">
        <x:f>D19+D20</x:f>
        <x:v>550</x:v>
      </x:c>
      <x:c r="E18" s="28">
        <x:f>E19+E20</x:f>
        <x:v>550</x:v>
      </x:c>
      <x:c r="F18" s="28"/>
      <x:c r="G18" s="28"/>
      <x:c r="H18" s="39"/>
      <x:c r="J18" s="14"/>
    </x:row>
    <x:row r="19" spans="1:8" ht="24.75" customHeight="1">
      <x:c r="A19" s="75"/>
      <x:c r="B19" s="73"/>
      <x:c r="C19" s="35" t="s">
        <x:v>71</x:v>
      </x:c>
      <x:c r="D19" s="27">
        <x:v>250</x:v>
      </x:c>
      <x:c r="E19" s="27">
        <x:v>250</x:v>
      </x:c>
      <x:c r="F19" s="28"/>
      <x:c r="G19" s="28"/>
      <x:c r="H19" s="29"/>
    </x:row>
    <x:row r="20" spans="1:8" ht="33.75" customHeight="1">
      <x:c r="A20" s="76"/>
      <x:c r="B20" s="74"/>
      <x:c r="C20" s="40" t="s">
        <x:v>27</x:v>
      </x:c>
      <x:c r="D20" s="41">
        <x:v>300</x:v>
      </x:c>
      <x:c r="E20" s="41">
        <x:v>300</x:v>
      </x:c>
      <x:c r="F20" s="42"/>
      <x:c r="G20" s="42">
        <x:f>D20-E20</x:f>
        <x:v>0</x:v>
      </x:c>
      <x:c r="H20" s="43"/>
    </x:row>
    <x:row r="22" spans="5:5">
      <x:c r="E22" s="12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2">
    <x:mergeCell ref="A1:H1"/>
    <x:mergeCell ref="A4:C4"/>
    <x:mergeCell ref="F4:G4"/>
    <x:mergeCell ref="H4:H5"/>
    <x:mergeCell ref="B12:B13"/>
    <x:mergeCell ref="D4:E4"/>
    <x:mergeCell ref="A15:A16"/>
    <x:mergeCell ref="B19:B20"/>
    <x:mergeCell ref="A18:A20"/>
    <x:mergeCell ref="A11:A13"/>
    <x:mergeCell ref="A8:A9"/>
    <x:mergeCell ref="A6:C6"/>
  </x:mergeCells>
  <x:pageMargins left="0.8162500262260437" right="0.74750000238418579" top="0.98416668176651001" bottom="0.98416668176651001" header="0.51138889789581299" footer="0.51138889789581299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26"/>
  <x:sheetViews>
    <x:sheetView topLeftCell="A1" zoomScaleNormal="100" workbookViewId="0">
      <x:selection activeCell="F20" activeCellId="0" sqref="F20:F20"/>
    </x:sheetView>
  </x:sheetViews>
  <x:sheetFormatPr defaultColWidth="8.88671875" defaultRowHeight="13.35"/>
  <x:cols>
    <x:col min="1" max="2" width="11.77734375" style="5" customWidth="1"/>
    <x:col min="3" max="3" width="15.109375" style="6" customWidth="1"/>
    <x:col min="4" max="5" width="13.109375" style="2" customWidth="1"/>
    <x:col min="6" max="7" width="11.77734375" style="5" customWidth="1"/>
    <x:col min="8" max="8" width="34.4453125" style="5" customWidth="1"/>
    <x:col min="9" max="9" width="8.88671875" style="5"/>
    <x:col min="10" max="10" width="9.5546875" style="5" bestFit="1" customWidth="1"/>
    <x:col min="11" max="16384" width="8.88671875" style="5"/>
  </x:cols>
  <x:sheetData>
    <x:row r="1" spans="1:8" ht="25.25">
      <x:c r="A1" s="65" t="s">
        <x:v>3</x:v>
      </x:c>
      <x:c r="B1" s="65"/>
      <x:c r="C1" s="65"/>
      <x:c r="D1" s="65"/>
      <x:c r="E1" s="65"/>
      <x:c r="F1" s="65"/>
      <x:c r="G1" s="65"/>
      <x:c r="H1" s="65"/>
    </x:row>
    <x:row r="2" spans="1:8" ht="25.25">
      <x:c r="A2" s="65"/>
      <x:c r="B2" s="65"/>
      <x:c r="C2" s="65"/>
      <x:c r="D2" s="65"/>
      <x:c r="E2" s="65"/>
      <x:c r="F2" s="65"/>
      <x:c r="G2" s="65"/>
      <x:c r="H2" s="65"/>
    </x:row>
    <x:row r="3" spans="1:8" s="10" customFormat="1" ht="14.449999999999999">
      <x:c r="A3" s="20" t="s">
        <x:v>51</x:v>
      </x:c>
      <x:c r="C3" s="16"/>
      <x:c r="E3" s="16"/>
      <x:c r="F3" s="16"/>
      <x:c r="H3" s="9" t="s">
        <x:v>59</x:v>
      </x:c>
    </x:row>
    <x:row r="4" spans="1:8" s="3" customFormat="1" ht="27" customHeight="1">
      <x:c r="A4" s="66" t="s">
        <x:v>60</x:v>
      </x:c>
      <x:c r="B4" s="67"/>
      <x:c r="C4" s="67"/>
      <x:c r="D4" s="71" t="s">
        <x:v>29</x:v>
      </x:c>
      <x:c r="E4" s="71"/>
      <x:c r="F4" s="80" t="s">
        <x:v>13</x:v>
      </x:c>
      <x:c r="G4" s="80"/>
      <x:c r="H4" s="68" t="s">
        <x:v>55</x:v>
      </x:c>
    </x:row>
    <x:row r="5" spans="1:8" s="3" customFormat="1" ht="27" customHeight="1">
      <x:c r="A5" s="21" t="s">
        <x:v>32</x:v>
      </x:c>
      <x:c r="B5" s="22" t="s">
        <x:v>24</x:v>
      </x:c>
      <x:c r="C5" s="22" t="s">
        <x:v>23</x:v>
      </x:c>
      <x:c r="D5" s="44" t="s">
        <x:v>19</x:v>
      </x:c>
      <x:c r="E5" s="44" t="s">
        <x:v>81</x:v>
      </x:c>
      <x:c r="F5" s="44" t="s">
        <x:v>26</x:v>
      </x:c>
      <x:c r="G5" s="44" t="s">
        <x:v>21</x:v>
      </x:c>
      <x:c r="H5" s="69"/>
    </x:row>
    <x:row r="6" spans="1:8" ht="24.949999999999999" customHeight="1">
      <x:c r="A6" s="82" t="s">
        <x:v>9</x:v>
      </x:c>
      <x:c r="B6" s="83"/>
      <x:c r="C6" s="83"/>
      <x:c r="D6" s="45">
        <x:f>D7+D12+D18+D21+D26</x:f>
        <x:v>39925</x:v>
      </x:c>
      <x:c r="E6" s="45">
        <x:f>E7+E12+E18+E21+E26</x:f>
        <x:v>47050</x:v>
      </x:c>
      <x:c r="F6" s="46">
        <x:f>E6-D6</x:f>
        <x:v>7125</x:v>
      </x:c>
      <x:c r="G6" s="47"/>
      <x:c r="H6" s="48" t="s">
        <x:v>39</x:v>
      </x:c>
    </x:row>
    <x:row r="7" spans="1:10" ht="24.949999999999999" customHeight="1">
      <x:c r="A7" s="34" t="s">
        <x:v>22</x:v>
      </x:c>
      <x:c r="B7" s="35"/>
      <x:c r="C7" s="49"/>
      <x:c r="D7" s="50">
        <x:f>SUM(D9:D11)</x:f>
        <x:v>9000</x:v>
      </x:c>
      <x:c r="E7" s="50">
        <x:f>SUM(E9:E11)</x:f>
        <x:v>9000</x:v>
      </x:c>
      <x:c r="F7" s="47"/>
      <x:c r="G7" s="47">
        <x:f>D7-E7</x:f>
        <x:v>0</x:v>
      </x:c>
      <x:c r="H7" s="51"/>
      <x:c r="J7" s="13"/>
    </x:row>
    <x:row r="8" spans="1:8" ht="24.949999999999999" customHeight="1">
      <x:c r="A8" s="72"/>
      <x:c r="B8" s="35" t="s">
        <x:v>50</x:v>
      </x:c>
      <x:c r="C8" s="49"/>
      <x:c r="D8" s="52">
        <x:f>D9+D10+D11</x:f>
        <x:v>9000</x:v>
      </x:c>
      <x:c r="E8" s="52">
        <x:f>E9+E10+E11</x:f>
        <x:v>9000</x:v>
      </x:c>
      <x:c r="F8" s="47"/>
      <x:c r="G8" s="47">
        <x:f>D8-E8</x:f>
        <x:v>0</x:v>
      </x:c>
      <x:c r="H8" s="51"/>
    </x:row>
    <x:row r="9" spans="1:10" ht="24.949999999999999" customHeight="1">
      <x:c r="A9" s="72"/>
      <x:c r="B9" s="73"/>
      <x:c r="C9" s="49" t="s">
        <x:v>48</x:v>
      </x:c>
      <x:c r="D9" s="47">
        <x:v>3000</x:v>
      </x:c>
      <x:c r="E9" s="47">
        <x:v>3000</x:v>
      </x:c>
      <x:c r="F9" s="47"/>
      <x:c r="G9" s="47">
        <x:f>D9-E9</x:f>
        <x:v>0</x:v>
      </x:c>
      <x:c r="H9" s="53" t="s">
        <x:v>10</x:v>
      </x:c>
      <x:c r="J9" s="13"/>
    </x:row>
    <x:row r="10" spans="1:8" ht="24.949999999999999" customHeight="1">
      <x:c r="A10" s="72"/>
      <x:c r="B10" s="73"/>
      <x:c r="C10" s="49" t="s">
        <x:v>61</x:v>
      </x:c>
      <x:c r="D10" s="47">
        <x:v>3000</x:v>
      </x:c>
      <x:c r="E10" s="47">
        <x:v>3000</x:v>
      </x:c>
      <x:c r="F10" s="47"/>
      <x:c r="G10" s="47"/>
      <x:c r="H10" s="53" t="s">
        <x:v>17</x:v>
      </x:c>
    </x:row>
    <x:row r="11" spans="1:8" ht="44.100000000000001">
      <x:c r="A11" s="72"/>
      <x:c r="B11" s="73"/>
      <x:c r="C11" s="35" t="s">
        <x:v>37</x:v>
      </x:c>
      <x:c r="D11" s="47">
        <x:v>3000</x:v>
      </x:c>
      <x:c r="E11" s="47">
        <x:v>3000</x:v>
      </x:c>
      <x:c r="F11" s="47"/>
      <x:c r="G11" s="47"/>
      <x:c r="H11" s="29" t="s">
        <x:v>2</x:v>
      </x:c>
    </x:row>
    <x:row r="12" spans="1:8" ht="24.949999999999999" customHeight="1">
      <x:c r="A12" s="72"/>
      <x:c r="B12" s="35" t="s">
        <x:v>28</x:v>
      </x:c>
      <x:c r="C12" s="35"/>
      <x:c r="D12" s="54">
        <x:f>SUM(D13:D17)</x:f>
        <x:v>9000</x:v>
      </x:c>
      <x:c r="E12" s="54">
        <x:f>SUM(E13:E17)</x:f>
        <x:v>10925</x:v>
      </x:c>
      <x:c r="F12" s="47">
        <x:f>E12-D12</x:f>
        <x:v>1925</x:v>
      </x:c>
      <x:c r="G12" s="47"/>
      <x:c r="H12" s="29"/>
    </x:row>
    <x:row r="13" spans="1:8" ht="24.949999999999999" customHeight="1">
      <x:c r="A13" s="72"/>
      <x:c r="B13" s="73"/>
      <x:c r="C13" s="35" t="s">
        <x:v>33</x:v>
      </x:c>
      <x:c r="D13" s="47">
        <x:v>1000</x:v>
      </x:c>
      <x:c r="E13" s="47">
        <x:v>1425</x:v>
      </x:c>
      <x:c r="F13" s="47">
        <x:f>E13-D13</x:f>
        <x:v>425</x:v>
      </x:c>
      <x:c r="G13" s="47"/>
      <x:c r="H13" s="55" t="s">
        <x:v>44</x:v>
      </x:c>
    </x:row>
    <x:row r="14" spans="1:8" ht="24.949999999999999" customHeight="1">
      <x:c r="A14" s="72"/>
      <x:c r="B14" s="73"/>
      <x:c r="C14" s="35" t="s">
        <x:v>73</x:v>
      </x:c>
      <x:c r="D14" s="47">
        <x:v>1500</x:v>
      </x:c>
      <x:c r="E14" s="47">
        <x:v>2500</x:v>
      </x:c>
      <x:c r="F14" s="47">
        <x:f>E14-D14</x:f>
        <x:v>1000</x:v>
      </x:c>
      <x:c r="G14" s="47"/>
      <x:c r="H14" s="29" t="s">
        <x:v>67</x:v>
      </x:c>
    </x:row>
    <x:row r="15" spans="1:8" ht="32.100000000000001" customHeight="1">
      <x:c r="A15" s="72"/>
      <x:c r="B15" s="73"/>
      <x:c r="C15" s="35" t="s">
        <x:v>54</x:v>
      </x:c>
      <x:c r="D15" s="47">
        <x:v>2500</x:v>
      </x:c>
      <x:c r="E15" s="47">
        <x:v>2500</x:v>
      </x:c>
      <x:c r="F15" s="47">
        <x:f>E15-D15</x:f>
        <x:v>0</x:v>
      </x:c>
      <x:c r="G15" s="47"/>
      <x:c r="H15" s="29" t="s">
        <x:v>15</x:v>
      </x:c>
    </x:row>
    <x:row r="16" spans="1:8" ht="32.100000000000001" customHeight="1">
      <x:c r="A16" s="72"/>
      <x:c r="B16" s="73"/>
      <x:c r="C16" s="35" t="s">
        <x:v>53</x:v>
      </x:c>
      <x:c r="D16" s="47">
        <x:v>2000</x:v>
      </x:c>
      <x:c r="E16" s="47">
        <x:v>2500</x:v>
      </x:c>
      <x:c r="F16" s="47">
        <x:f>E16-D16</x:f>
        <x:v>500</x:v>
      </x:c>
      <x:c r="G16" s="47"/>
      <x:c r="H16" s="29" t="s">
        <x:v>16</x:v>
      </x:c>
    </x:row>
    <x:row r="17" spans="1:11" ht="39.75" customHeight="1">
      <x:c r="A17" s="72"/>
      <x:c r="B17" s="73"/>
      <x:c r="C17" s="35" t="s">
        <x:v>34</x:v>
      </x:c>
      <x:c r="D17" s="47">
        <x:v>2000</x:v>
      </x:c>
      <x:c r="E17" s="47">
        <x:v>2000</x:v>
      </x:c>
      <x:c r="F17" s="47">
        <x:f>E17-D17</x:f>
        <x:v>0</x:v>
      </x:c>
      <x:c r="G17" s="47"/>
      <x:c r="H17" s="29" t="s">
        <x:v>46</x:v>
      </x:c>
      <x:c r="J17" s="13"/>
      <x:c r="K17" s="15"/>
    </x:row>
    <x:row r="18" spans="1:8" s="3" customFormat="1" ht="24.949999999999999" customHeight="1">
      <x:c r="A18" s="25" t="s">
        <x:v>31</x:v>
      </x:c>
      <x:c r="B18" s="26"/>
      <x:c r="C18" s="26"/>
      <x:c r="D18" s="47">
        <x:f>D19</x:f>
        <x:v>12300</x:v>
      </x:c>
      <x:c r="E18" s="47">
        <x:f>E19</x:f>
        <x:v>17500</x:v>
      </x:c>
      <x:c r="F18" s="47">
        <x:f>E18-D18</x:f>
        <x:v>5200</x:v>
      </x:c>
      <x:c r="G18" s="47"/>
      <x:c r="H18" s="29"/>
    </x:row>
    <x:row r="19" spans="1:8" s="3" customFormat="1" ht="24.949999999999999" customHeight="1">
      <x:c r="A19" s="56"/>
      <x:c r="B19" s="57" t="s">
        <x:v>31</x:v>
      </x:c>
      <x:c r="C19" s="57"/>
      <x:c r="D19" s="58">
        <x:f>D20</x:f>
        <x:v>12300</x:v>
      </x:c>
      <x:c r="E19" s="58">
        <x:f>E20</x:f>
        <x:v>17500</x:v>
      </x:c>
      <x:c r="F19" s="58">
        <x:f>E19-D19</x:f>
        <x:v>5200</x:v>
      </x:c>
      <x:c r="G19" s="58"/>
      <x:c r="H19" s="43"/>
    </x:row>
    <x:row r="20" spans="1:8" s="3" customFormat="1" ht="24.949999999999999" customHeight="1">
      <x:c r="A20" s="59"/>
      <x:c r="B20" s="60"/>
      <x:c r="C20" s="60" t="s">
        <x:v>69</x:v>
      </x:c>
      <x:c r="D20" s="61">
        <x:v>12300</x:v>
      </x:c>
      <x:c r="E20" s="61">
        <x:v>17500</x:v>
      </x:c>
      <x:c r="F20" s="61">
        <x:f>E20-D20</x:f>
        <x:v>5200</x:v>
      </x:c>
      <x:c r="G20" s="61"/>
      <x:c r="H20" s="62" t="s">
        <x:v>1</x:v>
      </x:c>
    </x:row>
    <x:row r="21" spans="1:8" ht="24.949999999999999" customHeight="1">
      <x:c r="A21" s="34" t="s">
        <x:v>25</x:v>
      </x:c>
      <x:c r="B21" s="35"/>
      <x:c r="C21" s="35"/>
      <x:c r="D21" s="47">
        <x:f>D22</x:f>
        <x:v>4778</x:v>
      </x:c>
      <x:c r="E21" s="47">
        <x:f>E22</x:f>
        <x:v>4778</x:v>
      </x:c>
      <x:c r="F21" s="47"/>
      <x:c r="G21" s="47">
        <x:f>D21-E21</x:f>
        <x:v>0</x:v>
      </x:c>
      <x:c r="H21" s="29"/>
    </x:row>
    <x:row r="22" spans="1:8" ht="24.949999999999999" customHeight="1">
      <x:c r="A22" s="72"/>
      <x:c r="B22" s="35" t="s">
        <x:v>25</x:v>
      </x:c>
      <x:c r="C22" s="35"/>
      <x:c r="D22" s="47">
        <x:f>D23</x:f>
        <x:v>4778</x:v>
      </x:c>
      <x:c r="E22" s="47">
        <x:f>E23</x:f>
        <x:v>4778</x:v>
      </x:c>
      <x:c r="F22" s="47"/>
      <x:c r="G22" s="47">
        <x:f>D22-E22</x:f>
        <x:v>0</x:v>
      </x:c>
      <x:c r="H22" s="29"/>
    </x:row>
    <x:row r="23" spans="1:8" ht="24.949999999999999" customHeight="1">
      <x:c r="A23" s="72"/>
      <x:c r="B23" s="35"/>
      <x:c r="C23" s="35" t="s">
        <x:v>25</x:v>
      </x:c>
      <x:c r="D23" s="47">
        <x:v>4778</x:v>
      </x:c>
      <x:c r="E23" s="47">
        <x:v>4778</x:v>
      </x:c>
      <x:c r="F23" s="47"/>
      <x:c r="G23" s="47">
        <x:f>D23-E23</x:f>
        <x:v>0</x:v>
      </x:c>
      <x:c r="H23" s="29"/>
    </x:row>
    <x:row r="24" spans="1:8" ht="24.949999999999999" customHeight="1">
      <x:c r="A24" s="25" t="s">
        <x:v>30</x:v>
      </x:c>
      <x:c r="B24" s="35"/>
      <x:c r="C24" s="35"/>
      <x:c r="D24" s="47">
        <x:f>D25</x:f>
        <x:v>4847</x:v>
      </x:c>
      <x:c r="E24" s="47">
        <x:f>E25</x:f>
        <x:v>4847</x:v>
      </x:c>
      <x:c r="F24" s="47"/>
      <x:c r="G24" s="47"/>
      <x:c r="H24" s="29"/>
    </x:row>
    <x:row r="25" spans="1:8" ht="24.949999999999999" customHeight="1">
      <x:c r="A25" s="77"/>
      <x:c r="B25" s="35" t="s">
        <x:v>30</x:v>
      </x:c>
      <x:c r="C25" s="35"/>
      <x:c r="D25" s="47">
        <x:f>D26</x:f>
        <x:v>4847</x:v>
      </x:c>
      <x:c r="E25" s="47">
        <x:f>E26</x:f>
        <x:v>4847</x:v>
      </x:c>
      <x:c r="F25" s="47"/>
      <x:c r="G25" s="47"/>
      <x:c r="H25" s="29"/>
    </x:row>
    <x:row r="26" spans="1:8" ht="24.949999999999999" customHeight="1">
      <x:c r="A26" s="81"/>
      <x:c r="B26" s="40"/>
      <x:c r="C26" s="40" t="s">
        <x:v>30</x:v>
      </x:c>
      <x:c r="D26" s="58">
        <x:v>4847</x:v>
      </x:c>
      <x:c r="E26" s="58">
        <x:v>4847</x:v>
      </x:c>
      <x:c r="F26" s="63"/>
      <x:c r="G26" s="58"/>
      <x:c r="H26" s="64" t="s">
        <x:v>30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2">
    <x:mergeCell ref="A1:H1"/>
    <x:mergeCell ref="A4:C4"/>
    <x:mergeCell ref="F4:G4"/>
    <x:mergeCell ref="H4:H5"/>
    <x:mergeCell ref="B9:B11"/>
    <x:mergeCell ref="A2:H2"/>
    <x:mergeCell ref="B13:B17"/>
    <x:mergeCell ref="D4:E4"/>
    <x:mergeCell ref="A8:A17"/>
    <x:mergeCell ref="A25:A26"/>
    <x:mergeCell ref="A22:A23"/>
    <x:mergeCell ref="A6:C6"/>
  </x:mergeCells>
  <x:pageMargins left="0.74750000238418579" right="0.74750000238418579" top="0.98416668176651001" bottom="0.78694444894790649" header="0.51138889789581299" footer="0.51138889789581299"/>
  <x:pageSetup paperSize="9" scale="91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J18"/>
  <x:sheetViews>
    <x:sheetView topLeftCell="A1" zoomScaleNormal="100" workbookViewId="0">
      <x:selection activeCell="A4" activeCellId="0" sqref="A4:H16"/>
    </x:sheetView>
  </x:sheetViews>
  <x:sheetFormatPr defaultColWidth="8.88671875" defaultRowHeight="13.35"/>
  <x:cols>
    <x:col min="1" max="2" width="13.77734375" style="4" customWidth="1"/>
    <x:col min="3" max="3" width="13.77734375" style="11" customWidth="1"/>
    <x:col min="4" max="7" width="13.21875" style="4" customWidth="1"/>
    <x:col min="8" max="8" width="23.33203125" style="4" customWidth="1"/>
    <x:col min="9" max="9" width="8.88671875" style="4"/>
    <x:col min="10" max="10" width="14.109375" style="4" bestFit="1" customWidth="1"/>
    <x:col min="11" max="16384" width="8.88671875" style="4"/>
  </x:cols>
  <x:sheetData>
    <x:row r="1" spans="1:8" ht="25.25">
      <x:c r="A1" s="65" t="s">
        <x:v>83</x:v>
      </x:c>
      <x:c r="B1" s="65"/>
      <x:c r="C1" s="65"/>
      <x:c r="D1" s="65"/>
      <x:c r="E1" s="65"/>
      <x:c r="F1" s="65"/>
      <x:c r="G1" s="65"/>
      <x:c r="H1" s="65"/>
    </x:row>
    <x:row r="2" spans="1:8" ht="18" customHeight="1">
      <x:c r="A2" s="1"/>
      <x:c r="B2" s="1"/>
      <x:c r="C2" s="1"/>
      <x:c r="D2" s="1"/>
      <x:c r="E2" s="1"/>
      <x:c r="F2" s="1"/>
      <x:c r="G2" s="1"/>
      <x:c r="H2" s="1"/>
    </x:row>
    <x:row r="3" spans="1:8" s="7" customFormat="1" ht="14.449999999999999">
      <x:c r="A3" s="20" t="s">
        <x:v>52</x:v>
      </x:c>
      <x:c r="G3" s="8"/>
      <x:c r="H3" s="9" t="s">
        <x:v>59</x:v>
      </x:c>
    </x:row>
    <x:row r="4" spans="1:8" ht="27" customHeight="1">
      <x:c r="A4" s="86" t="s">
        <x:v>60</x:v>
      </x:c>
      <x:c r="B4" s="87"/>
      <x:c r="C4" s="87"/>
      <x:c r="D4" s="88" t="s">
        <x:v>56</x:v>
      </x:c>
      <x:c r="E4" s="88"/>
      <x:c r="F4" s="87" t="s">
        <x:v>45</x:v>
      </x:c>
      <x:c r="G4" s="87"/>
      <x:c r="H4" s="89" t="s">
        <x:v>68</x:v>
      </x:c>
    </x:row>
    <x:row r="5" spans="1:8" ht="27" customHeight="1">
      <x:c r="A5" s="90" t="s">
        <x:v>32</x:v>
      </x:c>
      <x:c r="B5" s="91" t="s">
        <x:v>24</x:v>
      </x:c>
      <x:c r="C5" s="91" t="s">
        <x:v>23</x:v>
      </x:c>
      <x:c r="D5" s="91" t="s">
        <x:v>19</x:v>
      </x:c>
      <x:c r="E5" s="91" t="s">
        <x:v>81</x:v>
      </x:c>
      <x:c r="F5" s="91" t="s">
        <x:v>26</x:v>
      </x:c>
      <x:c r="G5" s="91" t="s">
        <x:v>21</x:v>
      </x:c>
      <x:c r="H5" s="92"/>
    </x:row>
    <x:row r="6" spans="1:8" ht="24.75" customHeight="1">
      <x:c r="A6" s="93" t="s">
        <x:v>58</x:v>
      </x:c>
      <x:c r="B6" s="94"/>
      <x:c r="C6" s="94"/>
      <x:c r="D6" s="95">
        <x:f>D7+D10+D13</x:f>
        <x:v>14974</x:v>
      </x:c>
      <x:c r="E6" s="95">
        <x:f>E7+E10+E13</x:f>
        <x:v>15550</x:v>
      </x:c>
      <x:c r="F6" s="95">
        <x:f>E6-D6</x:f>
        <x:v>576</x:v>
      </x:c>
      <x:c r="G6" s="95"/>
      <x:c r="H6" s="96" t="s">
        <x:v>85</x:v>
      </x:c>
    </x:row>
    <x:row r="7" spans="1:8" ht="24.75" customHeight="1">
      <x:c r="A7" s="97" t="s">
        <x:v>82</x:v>
      </x:c>
      <x:c r="B7" s="98"/>
      <x:c r="C7" s="98"/>
      <x:c r="D7" s="99">
        <x:v>6000</x:v>
      </x:c>
      <x:c r="E7" s="99">
        <x:v>6000</x:v>
      </x:c>
      <x:c r="F7" s="100"/>
      <x:c r="G7" s="100"/>
      <x:c r="H7" s="101"/>
    </x:row>
    <x:row r="8" spans="1:8" ht="24.75" customHeight="1">
      <x:c r="A8" s="102"/>
      <x:c r="B8" s="98" t="s">
        <x:v>80</x:v>
      </x:c>
      <x:c r="C8" s="98"/>
      <x:c r="D8" s="99">
        <x:v>6000</x:v>
      </x:c>
      <x:c r="E8" s="99">
        <x:v>6000</x:v>
      </x:c>
      <x:c r="F8" s="100"/>
      <x:c r="G8" s="100"/>
      <x:c r="H8" s="101"/>
    </x:row>
    <x:row r="9" spans="1:8" ht="24.75" customHeight="1">
      <x:c r="A9" s="102"/>
      <x:c r="B9" s="98"/>
      <x:c r="C9" s="98" t="s">
        <x:v>70</x:v>
      </x:c>
      <x:c r="D9" s="99">
        <x:v>6000</x:v>
      </x:c>
      <x:c r="E9" s="99">
        <x:v>6000</x:v>
      </x:c>
      <x:c r="F9" s="100"/>
      <x:c r="G9" s="100"/>
      <x:c r="H9" s="101" t="s">
        <x:v>0</x:v>
      </x:c>
    </x:row>
    <x:row r="10" spans="1:8" ht="24.75" customHeight="1">
      <x:c r="A10" s="103" t="s">
        <x:v>35</x:v>
      </x:c>
      <x:c r="B10" s="104"/>
      <x:c r="C10" s="104"/>
      <x:c r="D10" s="99">
        <x:f>D11</x:f>
        <x:v>8524</x:v>
      </x:c>
      <x:c r="E10" s="99">
        <x:f>E11</x:f>
        <x:v>9100</x:v>
      </x:c>
      <x:c r="F10" s="100">
        <x:f>E10-D10</x:f>
        <x:v>576</x:v>
      </x:c>
      <x:c r="G10" s="100"/>
      <x:c r="H10" s="105"/>
    </x:row>
    <x:row r="11" spans="1:8" ht="24.75" customHeight="1">
      <x:c r="A11" s="106"/>
      <x:c r="B11" s="104" t="s">
        <x:v>35</x:v>
      </x:c>
      <x:c r="C11" s="104"/>
      <x:c r="D11" s="99">
        <x:f>D12</x:f>
        <x:v>8524</x:v>
      </x:c>
      <x:c r="E11" s="99">
        <x:f>E12</x:f>
        <x:v>9100</x:v>
      </x:c>
      <x:c r="F11" s="100">
        <x:f>E11-D11</x:f>
        <x:v>576</x:v>
      </x:c>
      <x:c r="G11" s="100"/>
      <x:c r="H11" s="105"/>
    </x:row>
    <x:row r="12" spans="1:8" ht="24.75" customHeight="1">
      <x:c r="A12" s="106"/>
      <x:c r="B12" s="104"/>
      <x:c r="C12" s="104" t="s">
        <x:v>57</x:v>
      </x:c>
      <x:c r="D12" s="107">
        <x:v>8524</x:v>
      </x:c>
      <x:c r="E12" s="107">
        <x:v>9100</x:v>
      </x:c>
      <x:c r="F12" s="100">
        <x:f>E12-D12</x:f>
        <x:v>576</x:v>
      </x:c>
      <x:c r="G12" s="100"/>
      <x:c r="H12" s="105" t="s">
        <x:v>77</x:v>
      </x:c>
    </x:row>
    <x:row r="13" spans="1:10" ht="24.75" customHeight="1">
      <x:c r="A13" s="103" t="s">
        <x:v>27</x:v>
      </x:c>
      <x:c r="B13" s="104"/>
      <x:c r="C13" s="104"/>
      <x:c r="D13" s="108">
        <x:f>SUM(D15:D16)</x:f>
        <x:v>450</x:v>
      </x:c>
      <x:c r="E13" s="108">
        <x:f>SUM(E15:E16)</x:f>
        <x:v>450</x:v>
      </x:c>
      <x:c r="F13" s="100"/>
      <x:c r="G13" s="100"/>
      <x:c r="H13" s="109"/>
      <x:c r="J13" s="14"/>
    </x:row>
    <x:row r="14" spans="1:10" ht="24.75" customHeight="1">
      <x:c r="A14" s="110"/>
      <x:c r="B14" s="104" t="s">
        <x:v>27</x:v>
      </x:c>
      <x:c r="C14" s="104"/>
      <x:c r="D14" s="100">
        <x:f>D15+D16</x:f>
        <x:v>450</x:v>
      </x:c>
      <x:c r="E14" s="100">
        <x:f>E15+E16</x:f>
        <x:v>450</x:v>
      </x:c>
      <x:c r="F14" s="100"/>
      <x:c r="G14" s="100"/>
      <x:c r="H14" s="109"/>
      <x:c r="J14" s="14"/>
    </x:row>
    <x:row r="15" spans="1:8" ht="24.75" customHeight="1">
      <x:c r="A15" s="110"/>
      <x:c r="B15" s="111"/>
      <x:c r="C15" s="104" t="s">
        <x:v>71</x:v>
      </x:c>
      <x:c r="D15" s="99">
        <x:v>250</x:v>
      </x:c>
      <x:c r="E15" s="99">
        <x:v>250</x:v>
      </x:c>
      <x:c r="F15" s="100"/>
      <x:c r="G15" s="100"/>
      <x:c r="H15" s="101" t="s">
        <x:v>14</x:v>
      </x:c>
    </x:row>
    <x:row r="16" spans="1:8" ht="33.75" customHeight="1">
      <x:c r="A16" s="112"/>
      <x:c r="B16" s="113"/>
      <x:c r="C16" s="114" t="s">
        <x:v>27</x:v>
      </x:c>
      <x:c r="D16" s="115">
        <x:v>200</x:v>
      </x:c>
      <x:c r="E16" s="115">
        <x:v>200</x:v>
      </x:c>
      <x:c r="F16" s="116"/>
      <x:c r="G16" s="116">
        <x:f>D16-E16</x:f>
        <x:v>0</x:v>
      </x:c>
      <x:c r="H16" s="117"/>
    </x:row>
    <x:row r="18" spans="5:5">
      <x:c r="E18" s="12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0">
    <x:mergeCell ref="A8:A9"/>
    <x:mergeCell ref="A11:A12"/>
    <x:mergeCell ref="A14:A16"/>
    <x:mergeCell ref="B15:B16"/>
    <x:mergeCell ref="A1:H1"/>
    <x:mergeCell ref="A4:C4"/>
    <x:mergeCell ref="D4:E4"/>
    <x:mergeCell ref="F4:G4"/>
    <x:mergeCell ref="H4:H5"/>
    <x:mergeCell ref="A6:C6"/>
  </x:mergeCells>
  <x:pageMargins left="0.74750000238418579" right="0.74750000238418579" top="0.98416668176651001" bottom="0.98416668176651001" header="0.51138889789581299" footer="0.51138889789581299"/>
  <x:pageSetup paperSize="9" scale="96" firstPageNumber="1" fitToWidth="1" fitToHeight="1" orientation="landscape" usePrinterDefaults="1" blackAndWhite="0" draft="0" useFirstPageNumber="0" horizontalDpi="600" verticalDpi="600" copies="1"/>
  <x:headerFooter>
    <x:oddFooter>&amp;R&amp;"바탕체,Regular"&amp;9사회복지법인 성애원</x:oddFooter>
  </x:headerFooter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K26"/>
  <x:sheetViews>
    <x:sheetView tabSelected="1" topLeftCell="A1" zoomScaleNormal="100" workbookViewId="0">
      <x:selection activeCell="C24" activeCellId="0" sqref="C24:C24"/>
    </x:sheetView>
  </x:sheetViews>
  <x:sheetFormatPr defaultColWidth="8.88671875" defaultRowHeight="13.35"/>
  <x:cols>
    <x:col min="1" max="2" width="11.77734375" style="5" customWidth="1"/>
    <x:col min="3" max="3" width="15.109375" style="6" customWidth="1"/>
    <x:col min="4" max="5" width="13.109375" style="2" customWidth="1"/>
    <x:col min="6" max="7" width="11.77734375" style="5" customWidth="1"/>
    <x:col min="8" max="8" width="30" style="5" customWidth="1"/>
    <x:col min="9" max="9" width="8.88671875" style="5"/>
    <x:col min="10" max="10" width="9.5546875" style="5" bestFit="1" customWidth="1"/>
    <x:col min="11" max="16384" width="8.88671875" style="5"/>
  </x:cols>
  <x:sheetData>
    <x:row r="1" spans="1:8" ht="25.25">
      <x:c r="A1" s="65" t="s">
        <x:v>83</x:v>
      </x:c>
      <x:c r="B1" s="65"/>
      <x:c r="C1" s="65"/>
      <x:c r="D1" s="65"/>
      <x:c r="E1" s="65"/>
      <x:c r="F1" s="65"/>
      <x:c r="G1" s="65"/>
      <x:c r="H1" s="65"/>
    </x:row>
    <x:row r="2" spans="1:8" ht="25.25">
      <x:c r="A2" s="65"/>
      <x:c r="B2" s="65"/>
      <x:c r="C2" s="65"/>
      <x:c r="D2" s="65"/>
      <x:c r="E2" s="65"/>
      <x:c r="F2" s="65"/>
      <x:c r="G2" s="65"/>
      <x:c r="H2" s="65"/>
    </x:row>
    <x:row r="3" spans="1:8" s="10" customFormat="1" ht="14.449999999999999">
      <x:c r="A3" s="20" t="s">
        <x:v>51</x:v>
      </x:c>
      <x:c r="C3" s="16"/>
      <x:c r="E3" s="16"/>
      <x:c r="F3" s="16"/>
      <x:c r="H3" s="9" t="s">
        <x:v>59</x:v>
      </x:c>
    </x:row>
    <x:row r="4" spans="1:8" s="3" customFormat="1" ht="27" customHeight="1">
      <x:c r="A4" s="86" t="s">
        <x:v>60</x:v>
      </x:c>
      <x:c r="B4" s="87"/>
      <x:c r="C4" s="87"/>
      <x:c r="D4" s="88" t="s">
        <x:v>29</x:v>
      </x:c>
      <x:c r="E4" s="88"/>
      <x:c r="F4" s="118" t="s">
        <x:v>13</x:v>
      </x:c>
      <x:c r="G4" s="118"/>
      <x:c r="H4" s="89" t="s">
        <x:v>55</x:v>
      </x:c>
    </x:row>
    <x:row r="5" spans="1:8" s="3" customFormat="1" ht="27" customHeight="1">
      <x:c r="A5" s="90" t="s">
        <x:v>32</x:v>
      </x:c>
      <x:c r="B5" s="91" t="s">
        <x:v>24</x:v>
      </x:c>
      <x:c r="C5" s="91" t="s">
        <x:v>23</x:v>
      </x:c>
      <x:c r="D5" s="119" t="s">
        <x:v>19</x:v>
      </x:c>
      <x:c r="E5" s="119" t="s">
        <x:v>81</x:v>
      </x:c>
      <x:c r="F5" s="119" t="s">
        <x:v>26</x:v>
      </x:c>
      <x:c r="G5" s="119" t="s">
        <x:v>21</x:v>
      </x:c>
      <x:c r="H5" s="92"/>
    </x:row>
    <x:row r="6" spans="1:8" ht="24.949999999999999" customHeight="1">
      <x:c r="A6" s="120" t="s">
        <x:v>9</x:v>
      </x:c>
      <x:c r="B6" s="121"/>
      <x:c r="C6" s="121"/>
      <x:c r="D6" s="122">
        <x:f>D7+D18+D21+D24</x:f>
        <x:v>14974</x:v>
      </x:c>
      <x:c r="E6" s="122">
        <x:f>E7+E18+E21+E24</x:f>
        <x:v>15550</x:v>
      </x:c>
      <x:c r="F6" s="123">
        <x:f>E6-D6</x:f>
        <x:v>576</x:v>
      </x:c>
      <x:c r="G6" s="124"/>
      <x:c r="H6" s="125" t="s">
        <x:v>47</x:v>
      </x:c>
    </x:row>
    <x:row r="7" spans="1:10" ht="24.949999999999999" customHeight="1">
      <x:c r="A7" s="103" t="s">
        <x:v>22</x:v>
      </x:c>
      <x:c r="B7" s="104"/>
      <x:c r="C7" s="126"/>
      <x:c r="D7" s="127">
        <x:f>D12</x:f>
        <x:v>6000</x:v>
      </x:c>
      <x:c r="E7" s="127">
        <x:f>E12</x:f>
        <x:v>6576</x:v>
      </x:c>
      <x:c r="F7" s="123">
        <x:f>E7-D7</x:f>
        <x:v>576</x:v>
      </x:c>
      <x:c r="G7" s="124"/>
      <x:c r="H7" s="128"/>
      <x:c r="J7" s="13"/>
    </x:row>
    <x:row r="8" spans="1:8" ht="24.949999999999999" hidden="1" customHeight="1">
      <x:c r="A8" s="106"/>
      <x:c r="B8" s="104" t="s">
        <x:v>50</x:v>
      </x:c>
      <x:c r="C8" s="126"/>
      <x:c r="D8" s="129">
        <x:f>D9+D10+D11</x:f>
        <x:v>0</x:v>
      </x:c>
      <x:c r="E8" s="129">
        <x:f>E9+E10+E11</x:f>
        <x:v>0</x:v>
      </x:c>
      <x:c r="F8" s="123">
        <x:f>E8-D8</x:f>
        <x:v>0</x:v>
      </x:c>
      <x:c r="G8" s="124"/>
      <x:c r="H8" s="128"/>
    </x:row>
    <x:row r="9" spans="1:10" ht="24.949999999999999" hidden="1" customHeight="1">
      <x:c r="A9" s="106"/>
      <x:c r="B9" s="130"/>
      <x:c r="C9" s="126" t="s">
        <x:v>48</x:v>
      </x:c>
      <x:c r="D9" s="124"/>
      <x:c r="E9" s="124"/>
      <x:c r="F9" s="123">
        <x:f>E9-D9</x:f>
        <x:v>0</x:v>
      </x:c>
      <x:c r="G9" s="124"/>
      <x:c r="H9" s="131"/>
      <x:c r="J9" s="13"/>
    </x:row>
    <x:row r="10" spans="1:8" ht="24.949999999999999" hidden="1" customHeight="1">
      <x:c r="A10" s="106"/>
      <x:c r="B10" s="132"/>
      <x:c r="C10" s="126" t="s">
        <x:v>61</x:v>
      </x:c>
      <x:c r="D10" s="124"/>
      <x:c r="E10" s="124"/>
      <x:c r="F10" s="123">
        <x:f>E10-D10</x:f>
        <x:v>0</x:v>
      </x:c>
      <x:c r="G10" s="124"/>
      <x:c r="H10" s="131"/>
    </x:row>
    <x:row r="11" spans="1:8" ht="14.1" hidden="1">
      <x:c r="A11" s="106"/>
      <x:c r="B11" s="94"/>
      <x:c r="C11" s="104" t="s">
        <x:v>37</x:v>
      </x:c>
      <x:c r="D11" s="124"/>
      <x:c r="E11" s="124"/>
      <x:c r="F11" s="123">
        <x:f>E11-D11</x:f>
        <x:v>0</x:v>
      </x:c>
      <x:c r="G11" s="124"/>
      <x:c r="H11" s="101"/>
    </x:row>
    <x:row r="12" spans="1:8" ht="24.949999999999999" customHeight="1">
      <x:c r="A12" s="106"/>
      <x:c r="B12" s="104" t="s">
        <x:v>28</x:v>
      </x:c>
      <x:c r="C12" s="104"/>
      <x:c r="D12" s="133">
        <x:f>SUM(D13:D17)</x:f>
        <x:v>6000</x:v>
      </x:c>
      <x:c r="E12" s="133">
        <x:f>SUM(E13:E17)</x:f>
        <x:v>6576</x:v>
      </x:c>
      <x:c r="F12" s="123">
        <x:f>E12-D12</x:f>
        <x:v>576</x:v>
      </x:c>
      <x:c r="G12" s="124"/>
      <x:c r="H12" s="101"/>
    </x:row>
    <x:row r="13" spans="1:8" ht="24.949999999999999" customHeight="1">
      <x:c r="A13" s="106"/>
      <x:c r="B13" s="111"/>
      <x:c r="C13" s="104" t="s">
        <x:v>33</x:v>
      </x:c>
      <x:c r="D13" s="124">
        <x:v>1000</x:v>
      </x:c>
      <x:c r="E13" s="124">
        <x:v>1000</x:v>
      </x:c>
      <x:c r="F13" s="124"/>
      <x:c r="G13" s="124">
        <x:f>D13-E13</x:f>
        <x:v>0</x:v>
      </x:c>
      <x:c r="H13" s="134" t="s">
        <x:v>40</x:v>
      </x:c>
    </x:row>
    <x:row r="14" spans="1:8" ht="24.949999999999999" customHeight="1">
      <x:c r="A14" s="106"/>
      <x:c r="B14" s="111"/>
      <x:c r="C14" s="104" t="s">
        <x:v>73</x:v>
      </x:c>
      <x:c r="D14" s="124">
        <x:v>2000</x:v>
      </x:c>
      <x:c r="E14" s="124">
        <x:v>2500</x:v>
      </x:c>
      <x:c r="F14" s="124">
        <x:f>E14-D14</x:f>
        <x:v>500</x:v>
      </x:c>
      <x:c r="G14" s="124"/>
      <x:c r="H14" s="101" t="s">
        <x:v>6</x:v>
      </x:c>
    </x:row>
    <x:row r="15" spans="1:8" ht="32.100000000000001" customHeight="1">
      <x:c r="A15" s="106"/>
      <x:c r="B15" s="111"/>
      <x:c r="C15" s="104" t="s">
        <x:v>54</x:v>
      </x:c>
      <x:c r="D15" s="124">
        <x:v>1000</x:v>
      </x:c>
      <x:c r="E15" s="124">
        <x:v>1000</x:v>
      </x:c>
      <x:c r="F15" s="124">
        <x:f>E15-D15</x:f>
        <x:v>0</x:v>
      </x:c>
      <x:c r="G15" s="124">
        <x:f>D15-E15</x:f>
        <x:v>0</x:v>
      </x:c>
      <x:c r="H15" s="101" t="s">
        <x:v>76</x:v>
      </x:c>
    </x:row>
    <x:row r="16" spans="1:8" ht="32.100000000000001" customHeight="1">
      <x:c r="A16" s="106"/>
      <x:c r="B16" s="111"/>
      <x:c r="C16" s="104" t="s">
        <x:v>53</x:v>
      </x:c>
      <x:c r="D16" s="124">
        <x:v>1000</x:v>
      </x:c>
      <x:c r="E16" s="124">
        <x:v>1076</x:v>
      </x:c>
      <x:c r="F16" s="124">
        <x:f>E16-D16</x:f>
        <x:v>76</x:v>
      </x:c>
      <x:c r="G16" s="124"/>
      <x:c r="H16" s="101" t="s">
        <x:v>16</x:v>
      </x:c>
    </x:row>
    <x:row r="17" spans="1:11" ht="30" customHeight="1">
      <x:c r="A17" s="106"/>
      <x:c r="B17" s="111"/>
      <x:c r="C17" s="104" t="s">
        <x:v>34</x:v>
      </x:c>
      <x:c r="D17" s="124">
        <x:v>1000</x:v>
      </x:c>
      <x:c r="E17" s="124">
        <x:v>1000</x:v>
      </x:c>
      <x:c r="F17" s="124"/>
      <x:c r="G17" s="124">
        <x:f>D17-E17</x:f>
        <x:v>0</x:v>
      </x:c>
      <x:c r="H17" s="101" t="s">
        <x:v>4</x:v>
      </x:c>
      <x:c r="J17" s="13"/>
      <x:c r="K17" s="15"/>
    </x:row>
    <x:row r="18" spans="1:8" s="3" customFormat="1" ht="24.949999999999999" customHeight="1">
      <x:c r="A18" s="97" t="s">
        <x:v>31</x:v>
      </x:c>
      <x:c r="B18" s="98"/>
      <x:c r="C18" s="98"/>
      <x:c r="D18" s="124">
        <x:f>D19</x:f>
        <x:v>6000</x:v>
      </x:c>
      <x:c r="E18" s="124">
        <x:f>E19</x:f>
        <x:v>6000</x:v>
      </x:c>
      <x:c r="F18" s="124">
        <x:f>E18-D18</x:f>
        <x:v>0</x:v>
      </x:c>
      <x:c r="G18" s="124"/>
      <x:c r="H18" s="101"/>
    </x:row>
    <x:row r="19" spans="1:8" s="3" customFormat="1" ht="24.949999999999999" customHeight="1">
      <x:c r="A19" s="102"/>
      <x:c r="B19" s="98" t="s">
        <x:v>31</x:v>
      </x:c>
      <x:c r="C19" s="98"/>
      <x:c r="D19" s="124">
        <x:f>D20</x:f>
        <x:v>6000</x:v>
      </x:c>
      <x:c r="E19" s="124">
        <x:f>E20</x:f>
        <x:v>6000</x:v>
      </x:c>
      <x:c r="F19" s="124">
        <x:f>E19-D19</x:f>
        <x:v>0</x:v>
      </x:c>
      <x:c r="G19" s="124"/>
      <x:c r="H19" s="101"/>
    </x:row>
    <x:row r="20" spans="1:8" s="3" customFormat="1" ht="32.25" customHeight="1">
      <x:c r="A20" s="102"/>
      <x:c r="B20" s="98"/>
      <x:c r="C20" s="135" t="s">
        <x:v>5</x:v>
      </x:c>
      <x:c r="D20" s="124">
        <x:v>6000</x:v>
      </x:c>
      <x:c r="E20" s="124">
        <x:v>6000</x:v>
      </x:c>
      <x:c r="F20" s="124">
        <x:f>E20-D20</x:f>
        <x:v>0</x:v>
      </x:c>
      <x:c r="G20" s="124"/>
      <x:c r="H20" s="101" t="s">
        <x:v>43</x:v>
      </x:c>
    </x:row>
    <x:row r="21" spans="1:8" ht="24.949999999999999" customHeight="1">
      <x:c r="A21" s="103" t="s">
        <x:v>25</x:v>
      </x:c>
      <x:c r="B21" s="104"/>
      <x:c r="C21" s="104"/>
      <x:c r="D21" s="124">
        <x:f>D22</x:f>
        <x:v>1450</x:v>
      </x:c>
      <x:c r="E21" s="124">
        <x:f>E22</x:f>
        <x:v>1450</x:v>
      </x:c>
      <x:c r="F21" s="124">
        <x:f>E21-D21</x:f>
        <x:v>0</x:v>
      </x:c>
      <x:c r="G21" s="124">
        <x:f>D21-E21</x:f>
        <x:v>0</x:v>
      </x:c>
      <x:c r="H21" s="101"/>
    </x:row>
    <x:row r="22" spans="1:8" ht="24.949999999999999" customHeight="1">
      <x:c r="A22" s="106"/>
      <x:c r="B22" s="104" t="s">
        <x:v>25</x:v>
      </x:c>
      <x:c r="C22" s="104"/>
      <x:c r="D22" s="124">
        <x:f>D23</x:f>
        <x:v>1450</x:v>
      </x:c>
      <x:c r="E22" s="124">
        <x:f>E23</x:f>
        <x:v>1450</x:v>
      </x:c>
      <x:c r="F22" s="124">
        <x:f>E22-D22</x:f>
        <x:v>0</x:v>
      </x:c>
      <x:c r="G22" s="124">
        <x:f>D22-E22</x:f>
        <x:v>0</x:v>
      </x:c>
      <x:c r="H22" s="101"/>
    </x:row>
    <x:row r="23" spans="1:8" ht="24.949999999999999" customHeight="1">
      <x:c r="A23" s="106"/>
      <x:c r="B23" s="104"/>
      <x:c r="C23" s="104" t="s">
        <x:v>25</x:v>
      </x:c>
      <x:c r="D23" s="124">
        <x:v>1450</x:v>
      </x:c>
      <x:c r="E23" s="124">
        <x:v>1450</x:v>
      </x:c>
      <x:c r="F23" s="124">
        <x:f>E23-D23</x:f>
        <x:v>0</x:v>
      </x:c>
      <x:c r="G23" s="124">
        <x:f>D23-E23</x:f>
        <x:v>0</x:v>
      </x:c>
      <x:c r="H23" s="101"/>
    </x:row>
    <x:row r="24" spans="1:8" ht="24.949999999999999" customHeight="1">
      <x:c r="A24" s="97" t="s">
        <x:v>30</x:v>
      </x:c>
      <x:c r="B24" s="104"/>
      <x:c r="C24" s="104"/>
      <x:c r="D24" s="124">
        <x:f>D25</x:f>
        <x:v>1524</x:v>
      </x:c>
      <x:c r="E24" s="124">
        <x:f>E25</x:f>
        <x:v>1524</x:v>
      </x:c>
      <x:c r="F24" s="124">
        <x:f>E24-D24</x:f>
        <x:v>0</x:v>
      </x:c>
      <x:c r="G24" s="124"/>
      <x:c r="H24" s="101"/>
    </x:row>
    <x:row r="25" spans="1:8" ht="24.949999999999999" customHeight="1">
      <x:c r="A25" s="102"/>
      <x:c r="B25" s="104" t="s">
        <x:v>30</x:v>
      </x:c>
      <x:c r="C25" s="104"/>
      <x:c r="D25" s="124">
        <x:f>D26</x:f>
        <x:v>1524</x:v>
      </x:c>
      <x:c r="E25" s="124">
        <x:f>E26</x:f>
        <x:v>1524</x:v>
      </x:c>
      <x:c r="F25" s="124">
        <x:f>E25-D25</x:f>
        <x:v>0</x:v>
      </x:c>
      <x:c r="G25" s="124"/>
      <x:c r="H25" s="101"/>
    </x:row>
    <x:row r="26" spans="1:8" ht="24.949999999999999" customHeight="1">
      <x:c r="A26" s="136"/>
      <x:c r="B26" s="114"/>
      <x:c r="C26" s="114" t="s">
        <x:v>30</x:v>
      </x:c>
      <x:c r="D26" s="137">
        <x:v>1524</x:v>
      </x:c>
      <x:c r="E26" s="137">
        <x:v>1524</x:v>
      </x:c>
      <x:c r="F26" s="137">
        <x:f>E26-D26</x:f>
        <x:v>0</x:v>
      </x:c>
      <x:c r="G26" s="137"/>
      <x:c r="H26" s="138" t="s">
        <x:v>30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3">
    <x:mergeCell ref="A25:A26"/>
    <x:mergeCell ref="A6:C6"/>
    <x:mergeCell ref="A8:A17"/>
    <x:mergeCell ref="B9:B11"/>
    <x:mergeCell ref="B13:B17"/>
    <x:mergeCell ref="A19:A20"/>
    <x:mergeCell ref="A22:A23"/>
    <x:mergeCell ref="A1:H1"/>
    <x:mergeCell ref="A2:H2"/>
    <x:mergeCell ref="A4:C4"/>
    <x:mergeCell ref="D4:E4"/>
    <x:mergeCell ref="F4:G4"/>
    <x:mergeCell ref="H4:H5"/>
  </x:mergeCells>
  <x:pageMargins left="0.74750000238418579" right="0.74750000238418579" top="0.98416668176651001" bottom="0.78694444894790649" header="0.51138889789581299" footer="0.51138889789581299"/>
  <x:pageSetup paperSize="9" scale="95" firstPageNumber="1" fitToWidth="1" fitToHeight="0" orientation="landscape" usePrinterDefaults="1" blackAndWhite="0" draft="0" useFirstPageNumber="0" horizontalDpi="600" verticalDpi="600" copies="1"/>
  <x:headerFooter>
    <x:oddFooter>&amp;R&amp;"바탕체,Regular"사회복지법인 성애원</x:oddFooter>
  </x:headerFooter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J10"/>
  <x:sheetViews>
    <x:sheetView topLeftCell="A1" zoomScaleNormal="100" workbookViewId="0">
      <x:selection activeCell="D34" activeCellId="0" sqref="D34:D34"/>
    </x:sheetView>
  </x:sheetViews>
  <x:sheetFormatPr defaultColWidth="8.88671875" defaultRowHeight="13.35"/>
  <x:cols>
    <x:col min="1" max="1" width="11.44140625" customWidth="1"/>
    <x:col min="3" max="4" width="14.109375" bestFit="1" customWidth="1"/>
    <x:col min="5" max="5" width="11.33203125" bestFit="1" customWidth="1"/>
    <x:col min="7" max="7" width="9.77734375" customWidth="1"/>
    <x:col min="8" max="9" width="14.109375" bestFit="1" customWidth="1"/>
    <x:col min="10" max="10" width="12.44140625" bestFit="1" customWidth="1"/>
  </x:cols>
  <x:sheetData>
    <x:row r="1" spans="1:10" ht="20.649999999999999">
      <x:c r="A1" s="84" t="s">
        <x:v>63</x:v>
      </x:c>
      <x:c r="B1" s="84"/>
      <x:c r="C1" s="84"/>
      <x:c r="D1" s="84"/>
      <x:c r="E1" s="84"/>
      <x:c r="F1" s="84"/>
      <x:c r="G1" s="84"/>
      <x:c r="H1" s="84"/>
      <x:c r="I1" s="84"/>
      <x:c r="J1" s="84"/>
    </x:row>
    <x:row r="2" spans="1:10">
      <x:c r="A2" s="17" t="s">
        <x:v>66</x:v>
      </x:c>
      <x:c r="B2" s="17"/>
      <x:c r="C2" s="17"/>
      <x:c r="D2" s="17"/>
      <x:c r="E2" s="17"/>
      <x:c r="F2" s="17"/>
      <x:c r="G2" s="17"/>
      <x:c r="H2" s="17"/>
      <x:c r="I2" s="17"/>
      <x:c r="J2" s="17" t="s">
        <x:v>7</x:v>
      </x:c>
    </x:row>
    <x:row r="3" spans="1:10" ht="30" customHeight="1">
      <x:c r="A3" s="85" t="s">
        <x:v>79</x:v>
      </x:c>
      <x:c r="B3" s="85"/>
      <x:c r="C3" s="85"/>
      <x:c r="D3" s="85"/>
      <x:c r="E3" s="85"/>
      <x:c r="F3" s="85" t="s">
        <x:v>78</x:v>
      </x:c>
      <x:c r="G3" s="85"/>
      <x:c r="H3" s="85"/>
      <x:c r="I3" s="85"/>
      <x:c r="J3" s="85"/>
    </x:row>
    <x:row r="4" spans="1:10" ht="30" customHeight="1">
      <x:c r="A4" s="18" t="s">
        <x:v>8</x:v>
      </x:c>
      <x:c r="B4" s="18"/>
      <x:c r="C4" s="18" t="s">
        <x:v>62</x:v>
      </x:c>
      <x:c r="D4" s="18" t="s">
        <x:v>72</x:v>
      </x:c>
      <x:c r="E4" s="18" t="s">
        <x:v>36</x:v>
      </x:c>
      <x:c r="F4" s="18" t="s">
        <x:v>8</x:v>
      </x:c>
      <x:c r="G4" s="18"/>
      <x:c r="H4" s="18" t="s">
        <x:v>62</x:v>
      </x:c>
      <x:c r="I4" s="18" t="s">
        <x:v>72</x:v>
      </x:c>
      <x:c r="J4" s="18" t="s">
        <x:v>36</x:v>
      </x:c>
    </x:row>
    <x:row r="5" spans="1:10" ht="30" customHeight="1">
      <x:c r="A5" s="18" t="s">
        <x:v>38</x:v>
      </x:c>
      <x:c r="B5" s="18"/>
      <x:c r="C5" s="19">
        <x:f>SUM(C6:C10)</x:f>
        <x:v>56500000</x:v>
      </x:c>
      <x:c r="D5" s="19">
        <x:f>SUM(D6:D10)</x:f>
        <x:v>54898000</x:v>
      </x:c>
      <x:c r="E5" s="19">
        <x:f>C5-D5</x:f>
        <x:v>1602000</x:v>
      </x:c>
      <x:c r="F5" s="18" t="s">
        <x:v>38</x:v>
      </x:c>
      <x:c r="G5" s="18"/>
      <x:c r="H5" s="19">
        <x:f>SUM(H6:H10)</x:f>
        <x:v>56500000</x:v>
      </x:c>
      <x:c r="I5" s="19">
        <x:f>SUM(I6:I10)</x:f>
        <x:v>54898000</x:v>
      </x:c>
      <x:c r="J5" s="19">
        <x:f>H5-I5</x:f>
        <x:v>1602000</x:v>
      </x:c>
    </x:row>
    <x:row r="6" spans="1:10" ht="30" customHeight="1">
      <x:c r="A6" s="18" t="s">
        <x:v>64</x:v>
      </x:c>
      <x:c r="B6" s="18" t="s">
        <x:v>70</x:v>
      </x:c>
      <x:c r="C6" s="19">
        <x:v>6000000</x:v>
      </x:c>
      <x:c r="D6" s="19">
        <x:v>6000000</x:v>
      </x:c>
      <x:c r="E6" s="19">
        <x:f>C6-D6</x:f>
        <x:v>0</x:v>
      </x:c>
      <x:c r="F6" s="18" t="s">
        <x:v>22</x:v>
      </x:c>
      <x:c r="G6" s="18" t="s">
        <x:v>50</x:v>
      </x:c>
      <x:c r="H6" s="19">
        <x:v>10000000</x:v>
      </x:c>
      <x:c r="I6" s="19">
        <x:v>9000000</x:v>
      </x:c>
      <x:c r="J6" s="19">
        <x:f>H6-I6</x:f>
        <x:v>1000000</x:v>
      </x:c>
    </x:row>
    <x:row r="7" spans="1:10" ht="30" customHeight="1">
      <x:c r="A7" s="18" t="s">
        <x:v>49</x:v>
      </x:c>
      <x:c r="B7" s="18" t="s">
        <x:v>65</x:v>
      </x:c>
      <x:c r="C7" s="19">
        <x:v>16500000</x:v>
      </x:c>
      <x:c r="D7" s="19">
        <x:v>16500000</x:v>
      </x:c>
      <x:c r="E7" s="19">
        <x:v>0</x:v>
      </x:c>
      <x:c r="F7" s="18" t="s">
        <x:v>22</x:v>
      </x:c>
      <x:c r="G7" s="18" t="s">
        <x:v>28</x:v>
      </x:c>
      <x:c r="H7" s="19">
        <x:v>20500000</x:v>
      </x:c>
      <x:c r="I7" s="19">
        <x:v>15000000</x:v>
      </x:c>
      <x:c r="J7" s="19">
        <x:f>H7-I7</x:f>
        <x:v>5500000</x:v>
      </x:c>
    </x:row>
    <x:row r="8" spans="1:10" ht="30" customHeight="1">
      <x:c r="A8" s="18" t="s">
        <x:v>35</x:v>
      </x:c>
      <x:c r="B8" s="18" t="s">
        <x:v>35</x:v>
      </x:c>
      <x:c r="C8" s="19">
        <x:v>33000000</x:v>
      </x:c>
      <x:c r="D8" s="19">
        <x:v>31398000</x:v>
      </x:c>
      <x:c r="E8" s="19">
        <x:f>C8-D8</x:f>
        <x:v>1602000</x:v>
      </x:c>
      <x:c r="F8" s="18" t="s">
        <x:v>31</x:v>
      </x:c>
      <x:c r="G8" s="18" t="s">
        <x:v>31</x:v>
      </x:c>
      <x:c r="H8" s="19">
        <x:v>6500000</x:v>
      </x:c>
      <x:c r="I8" s="19">
        <x:v>13670000</x:v>
      </x:c>
      <x:c r="J8" s="19" t="s">
        <x:v>11</x:v>
      </x:c>
    </x:row>
    <x:row r="9" spans="1:10" ht="30" customHeight="1">
      <x:c r="A9" s="18" t="s">
        <x:v>27</x:v>
      </x:c>
      <x:c r="B9" s="18" t="s">
        <x:v>27</x:v>
      </x:c>
      <x:c r="C9" s="19">
        <x:v>1000000</x:v>
      </x:c>
      <x:c r="D9" s="19">
        <x:v>1000000</x:v>
      </x:c>
      <x:c r="E9" s="19">
        <x:f>C9-D9</x:f>
        <x:v>0</x:v>
      </x:c>
      <x:c r="F9" s="18" t="s">
        <x:v>25</x:v>
      </x:c>
      <x:c r="G9" s="18" t="s">
        <x:v>25</x:v>
      </x:c>
      <x:c r="H9" s="19">
        <x:v>9500000</x:v>
      </x:c>
      <x:c r="I9" s="19">
        <x:v>7228000</x:v>
      </x:c>
      <x:c r="J9" s="19">
        <x:f>H9-I9</x:f>
        <x:v>2272000</x:v>
      </x:c>
    </x:row>
    <x:row r="10" spans="1:10" ht="30" customHeight="1">
      <x:c r="A10" s="18"/>
      <x:c r="B10" s="18"/>
      <x:c r="C10" s="19"/>
      <x:c r="D10" s="19"/>
      <x:c r="E10" s="19"/>
      <x:c r="F10" s="18" t="s">
        <x:v>12</x:v>
      </x:c>
      <x:c r="G10" s="18" t="s">
        <x:v>12</x:v>
      </x:c>
      <x:c r="H10" s="19">
        <x:v>10000000</x:v>
      </x:c>
      <x:c r="I10" s="19">
        <x:v>10000000</x:v>
      </x:c>
      <x:c r="J10" s="19">
        <x:f>H10-I10</x:f>
        <x:v>0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3">
    <x:mergeCell ref="A1:J1"/>
    <x:mergeCell ref="A3:E3"/>
    <x:mergeCell ref="F3:J3"/>
  </x:mergeCells>
  <x:pageMargins left="0.69972223043441772" right="0.69972223043441772" top="0.75" bottom="0.75" header="0.30000001192092896" footer="0.30000001192092896"/>
  <x:pageSetup paperSize="9" scale="95" firstPageNumber="1" fitToWidth="1" fitToHeight="0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6" baseType="lpstr">
      <vt:lpstr>세입부(법인)</vt:lpstr>
      <vt:lpstr>세출부(법인)</vt:lpstr>
      <vt:lpstr>세입부(수익사업)</vt:lpstr>
      <vt:lpstr>세출부(수익사업)</vt:lpstr>
      <vt:lpstr>Sheet1</vt:lpstr>
      <vt:lpstr>Sheet5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6</cp:revision>
  <cp:lastPrinted>2017-12-12T10:32:59.251</cp:lastPrinted>
  <dcterms:created xsi:type="dcterms:W3CDTF">2007-02-20T01:35:04.000</dcterms:created>
  <dcterms:modified xsi:type="dcterms:W3CDTF">2017-12-20T01:37:22.975</dcterms:modified>
</cp:coreProperties>
</file>